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2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Z:\ポータブル\0陸協\小学生混成\"/>
    </mc:Choice>
  </mc:AlternateContent>
  <xr:revisionPtr revIDLastSave="0" documentId="8_{0FC7A461-B780-4B91-AEA5-7133FB0B1DB9}" xr6:coauthVersionLast="47" xr6:coauthVersionMax="47" xr10:uidLastSave="{00000000-0000-0000-0000-000000000000}"/>
  <bookViews>
    <workbookView xWindow="1935" yWindow="1650" windowWidth="25275" windowHeight="13095" xr2:uid="{15418418-DBCF-46AD-94A8-039DFA831BF4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J20" i="1" l="1"/>
  <c r="I20" i="1"/>
  <c r="J19" i="1"/>
  <c r="I19" i="1"/>
  <c r="J18" i="1"/>
  <c r="I18" i="1"/>
  <c r="J17" i="1"/>
  <c r="I17" i="1"/>
  <c r="J16" i="1"/>
  <c r="I16" i="1"/>
  <c r="J15" i="1"/>
  <c r="J21" i="1" s="1"/>
  <c r="I15" i="1"/>
  <c r="J10" i="1"/>
  <c r="I10" i="1"/>
  <c r="J9" i="1"/>
  <c r="I9" i="1"/>
  <c r="J8" i="1"/>
  <c r="I8" i="1"/>
  <c r="J7" i="1"/>
  <c r="I7" i="1"/>
  <c r="J6" i="1"/>
  <c r="I6" i="1"/>
  <c r="J5" i="1"/>
  <c r="J11" i="1" s="1"/>
  <c r="I5" i="1"/>
</calcChain>
</file>

<file path=xl/sharedStrings.xml><?xml version="1.0" encoding="utf-8"?>
<sst xmlns="http://purl.oclc.org/ooxml/spreadsheetml/main" count="34" uniqueCount="18">
  <si>
    <t>小学生混成　得点計算シート（静岡陸協版）</t>
    <rPh sb="0" eb="3">
      <t>ショウガクセイ</t>
    </rPh>
    <rPh sb="3" eb="5">
      <t>コンセイ</t>
    </rPh>
    <rPh sb="6" eb="8">
      <t>トクテン</t>
    </rPh>
    <rPh sb="8" eb="10">
      <t>ケイサン</t>
    </rPh>
    <rPh sb="14" eb="16">
      <t>シズオカ</t>
    </rPh>
    <rPh sb="16" eb="17">
      <t>リク</t>
    </rPh>
    <rPh sb="17" eb="18">
      <t>キョウ</t>
    </rPh>
    <rPh sb="18" eb="19">
      <t>バン</t>
    </rPh>
    <phoneticPr fontId="1"/>
  </si>
  <si>
    <t>入力サンプルに従って黄色のセルに数値を入力してください</t>
    <rPh sb="0" eb="2">
      <t>ニュウリョク</t>
    </rPh>
    <rPh sb="7" eb="8">
      <t>シタガ</t>
    </rPh>
    <rPh sb="10" eb="12">
      <t>キイロ</t>
    </rPh>
    <rPh sb="16" eb="18">
      <t>スウチ</t>
    </rPh>
    <rPh sb="19" eb="21">
      <t>ニュウリョク</t>
    </rPh>
    <phoneticPr fontId="1"/>
  </si>
  <si>
    <t>男子</t>
    <rPh sb="0" eb="2">
      <t>ダンシ</t>
    </rPh>
    <phoneticPr fontId="1"/>
  </si>
  <si>
    <t>入力サンプル</t>
    <rPh sb="0" eb="2">
      <t>ニュウリョク</t>
    </rPh>
    <phoneticPr fontId="1"/>
  </si>
  <si>
    <t>記録入力</t>
    <rPh sb="0" eb="2">
      <t>キロク</t>
    </rPh>
    <rPh sb="2" eb="4">
      <t>ニュウリョク</t>
    </rPh>
    <phoneticPr fontId="1"/>
  </si>
  <si>
    <t>種目</t>
    <rPh sb="0" eb="2">
      <t>シュモク</t>
    </rPh>
    <phoneticPr fontId="1"/>
  </si>
  <si>
    <t>分</t>
    <rPh sb="0" eb="1">
      <t>フン</t>
    </rPh>
    <phoneticPr fontId="1"/>
  </si>
  <si>
    <t>秒
m</t>
    <rPh sb="0" eb="1">
      <t>ビョウ</t>
    </rPh>
    <phoneticPr fontId="1"/>
  </si>
  <si>
    <t>得点</t>
    <rPh sb="0" eb="2">
      <t>トクテン</t>
    </rPh>
    <phoneticPr fontId="1"/>
  </si>
  <si>
    <t>100m</t>
    <phoneticPr fontId="1"/>
  </si>
  <si>
    <t>1500m</t>
    <phoneticPr fontId="1"/>
  </si>
  <si>
    <t>80mH</t>
    <phoneticPr fontId="1"/>
  </si>
  <si>
    <t>ｼﾞｬﾍﾞﾘｯｸ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</si>
  <si>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</si>
  <si>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</si>
  <si>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合計点</t>
    <rPh sb="0" eb="2">
      <t>ゴウケイ</t>
    </rPh>
    <rPh sb="2" eb="3">
      <t>テン</t>
    </rPh>
    <phoneticPr fontId="1"/>
  </si>
  <si>
    <t>女子</t>
    <rPh sb="0" eb="1">
      <t>ジョ</t>
    </rPh>
    <phoneticPr fontId="1"/>
  </si>
  <si>
    <t>800ｍ</t>
    <phoneticPr fontId="1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</si>
</sst>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i/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start/>
      <end/>
      <top/>
      <bottom/>
      <diagonal/>
    </border>
    <border>
      <start style="medium">
        <color auto="1"/>
      </start>
      <end style="thin">
        <color auto="1"/>
      </end>
      <top style="medium">
        <color auto="1"/>
      </top>
      <bottom style="thin">
        <color auto="1"/>
      </bottom>
      <diagonal/>
    </border>
    <border>
      <start style="thin">
        <color auto="1"/>
      </start>
      <end/>
      <top style="medium">
        <color auto="1"/>
      </top>
      <bottom style="thin">
        <color auto="1"/>
      </bottom>
      <diagonal/>
    </border>
    <border>
      <start/>
      <end/>
      <top style="medium">
        <color auto="1"/>
      </top>
      <bottom style="thin">
        <color auto="1"/>
      </bottom>
      <diagonal/>
    </border>
    <border>
      <start/>
      <end style="thin">
        <color auto="1"/>
      </end>
      <top style="medium">
        <color auto="1"/>
      </top>
      <bottom style="thin">
        <color auto="1"/>
      </bottom>
      <diagonal/>
    </border>
    <border>
      <start style="thin">
        <color auto="1"/>
      </start>
      <end style="thin">
        <color auto="1"/>
      </end>
      <top style="medium">
        <color auto="1"/>
      </top>
      <bottom style="thin">
        <color auto="1"/>
      </bottom>
      <diagonal/>
    </border>
    <border>
      <start style="thin">
        <color auto="1"/>
      </start>
      <end style="medium">
        <color auto="1"/>
      </end>
      <top style="medium">
        <color auto="1"/>
      </top>
      <bottom style="thin">
        <color auto="1"/>
      </bottom>
      <diagonal/>
    </border>
    <border>
      <start style="medium">
        <color auto="1"/>
      </start>
      <end style="thin">
        <color auto="1"/>
      </end>
      <top style="thin">
        <color auto="1"/>
      </top>
      <bottom/>
      <diagonal/>
    </border>
    <border>
      <start style="thin">
        <color auto="1"/>
      </start>
      <end style="hair">
        <color auto="1"/>
      </end>
      <top style="thin">
        <color auto="1"/>
      </top>
      <bottom/>
      <diagonal/>
    </border>
    <border>
      <start style="hair">
        <color auto="1"/>
      </start>
      <end style="hair">
        <color auto="1"/>
      </end>
      <top style="thin">
        <color auto="1"/>
      </top>
      <bottom/>
      <diagonal/>
    </border>
    <border>
      <start style="hair">
        <color auto="1"/>
      </start>
      <end style="thin">
        <color auto="1"/>
      </end>
      <top style="thin">
        <color auto="1"/>
      </top>
      <bottom/>
      <diagonal/>
    </border>
    <border>
      <start style="thin">
        <color auto="1"/>
      </start>
      <end style="thin">
        <color auto="1"/>
      </end>
      <top style="thin">
        <color auto="1"/>
      </top>
      <bottom/>
      <diagonal/>
    </border>
    <border>
      <start style="thin">
        <color auto="1"/>
      </start>
      <end style="medium">
        <color auto="1"/>
      </end>
      <top style="thin">
        <color auto="1"/>
      </top>
      <bottom/>
      <diagonal/>
    </border>
    <border>
      <start style="medium">
        <color auto="1"/>
      </start>
      <end style="thin">
        <color auto="1"/>
      </end>
      <top style="double">
        <color auto="1"/>
      </top>
      <bottom style="thin">
        <color auto="1"/>
      </bottom>
      <diagonal/>
    </border>
    <border diagonalUp="1">
      <start style="thin">
        <color auto="1"/>
      </start>
      <end style="hair">
        <color auto="1"/>
      </end>
      <top style="double">
        <color auto="1"/>
      </top>
      <bottom style="thin">
        <color auto="1"/>
      </bottom>
      <diagonal style="thin">
        <color auto="1"/>
      </diagonal>
    </border>
    <border>
      <start style="hair">
        <color auto="1"/>
      </start>
      <end style="hair">
        <color auto="1"/>
      </end>
      <top style="double">
        <color auto="1"/>
      </top>
      <bottom style="thin">
        <color auto="1"/>
      </bottom>
      <diagonal/>
    </border>
    <border>
      <start style="hair">
        <color auto="1"/>
      </start>
      <end style="thin">
        <color auto="1"/>
      </end>
      <top style="double">
        <color auto="1"/>
      </top>
      <bottom style="thin">
        <color auto="1"/>
      </bottom>
      <diagonal/>
    </border>
    <border>
      <start style="thin">
        <color auto="1"/>
      </start>
      <end style="thin">
        <color auto="1"/>
      </end>
      <top style="double">
        <color auto="1"/>
      </top>
      <bottom style="thin">
        <color auto="1"/>
      </bottom>
      <diagonal/>
    </border>
    <border>
      <start style="thin">
        <color auto="1"/>
      </start>
      <end style="medium">
        <color auto="1"/>
      </end>
      <top style="double">
        <color auto="1"/>
      </top>
      <bottom style="thin">
        <color auto="1"/>
      </bottom>
      <diagonal/>
    </border>
    <border>
      <start style="medium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 style="hair">
        <color auto="1"/>
      </end>
      <top style="thin">
        <color auto="1"/>
      </top>
      <bottom style="thin">
        <color auto="1"/>
      </bottom>
      <diagonal/>
    </border>
    <border>
      <start style="hair">
        <color auto="1"/>
      </start>
      <end style="hair">
        <color auto="1"/>
      </end>
      <top style="thin">
        <color auto="1"/>
      </top>
      <bottom style="thin">
        <color auto="1"/>
      </bottom>
      <diagonal/>
    </border>
    <border>
      <start style="hair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thin">
        <color auto="1"/>
      </bottom>
      <diagonal/>
    </border>
    <border>
      <start style="thin">
        <color auto="1"/>
      </start>
      <end style="medium">
        <color auto="1"/>
      </end>
      <top style="thin">
        <color auto="1"/>
      </top>
      <bottom style="thin">
        <color auto="1"/>
      </bottom>
      <diagonal/>
    </border>
    <border diagonalUp="1">
      <start style="thin">
        <color auto="1"/>
      </start>
      <end style="hair">
        <color auto="1"/>
      </end>
      <top style="thin">
        <color auto="1"/>
      </top>
      <bottom style="thin">
        <color auto="1"/>
      </bottom>
      <diagonal style="thin">
        <color auto="1"/>
      </diagonal>
    </border>
    <border>
      <start style="medium">
        <color auto="1"/>
      </start>
      <end style="thin">
        <color auto="1"/>
      </end>
      <top style="thin">
        <color auto="1"/>
      </top>
      <bottom style="double">
        <color auto="1"/>
      </bottom>
      <diagonal/>
    </border>
    <border diagonalUp="1">
      <start style="thin">
        <color auto="1"/>
      </start>
      <end style="hair">
        <color auto="1"/>
      </end>
      <top style="thin">
        <color auto="1"/>
      </top>
      <bottom style="double">
        <color auto="1"/>
      </bottom>
      <diagonal style="thin">
        <color auto="1"/>
      </diagonal>
    </border>
    <border>
      <start style="hair">
        <color auto="1"/>
      </start>
      <end style="hair">
        <color auto="1"/>
      </end>
      <top style="thin">
        <color auto="1"/>
      </top>
      <bottom style="double">
        <color auto="1"/>
      </bottom>
      <diagonal/>
    </border>
    <border>
      <start style="hair">
        <color auto="1"/>
      </start>
      <end style="thin">
        <color auto="1"/>
      </end>
      <top style="thin">
        <color auto="1"/>
      </top>
      <bottom style="double">
        <color auto="1"/>
      </bottom>
      <diagonal/>
    </border>
    <border>
      <start style="thin">
        <color auto="1"/>
      </start>
      <end style="thin">
        <color auto="1"/>
      </end>
      <top style="thin">
        <color auto="1"/>
      </top>
      <bottom style="double">
        <color auto="1"/>
      </bottom>
      <diagonal/>
    </border>
    <border>
      <start style="thin">
        <color auto="1"/>
      </start>
      <end style="medium">
        <color auto="1"/>
      </end>
      <top style="thin">
        <color auto="1"/>
      </top>
      <bottom style="double">
        <color auto="1"/>
      </bottom>
      <diagonal/>
    </border>
    <border>
      <start style="medium">
        <color auto="1"/>
      </start>
      <end style="thin">
        <color auto="1"/>
      </end>
      <top/>
      <bottom style="medium">
        <color auto="1"/>
      </bottom>
      <diagonal/>
    </border>
    <border diagonalUp="1">
      <start style="thin">
        <color auto="1"/>
      </start>
      <end/>
      <top style="double">
        <color auto="1"/>
      </top>
      <bottom style="medium">
        <color auto="1"/>
      </bottom>
      <diagonal style="thin">
        <color auto="1"/>
      </diagonal>
    </border>
    <border diagonalUp="1">
      <start/>
      <end/>
      <top style="double">
        <color auto="1"/>
      </top>
      <bottom style="medium">
        <color auto="1"/>
      </bottom>
      <diagonal style="thin">
        <color auto="1"/>
      </diagonal>
    </border>
    <border diagonalUp="1">
      <start/>
      <end style="thin">
        <color auto="1"/>
      </end>
      <top style="double">
        <color auto="1"/>
      </top>
      <bottom style="medium">
        <color auto="1"/>
      </bottom>
      <diagonal style="thin">
        <color auto="1"/>
      </diagonal>
    </border>
    <border>
      <start/>
      <end/>
      <top/>
      <bottom style="medium">
        <color auto="1"/>
      </bottom>
      <diagonal/>
    </border>
    <border>
      <start style="thin">
        <color auto="1"/>
      </start>
      <end style="medium">
        <color auto="1"/>
      </end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37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F7F5-1714-4F24-96B8-81B468D42451}">
  <dimension ref="A1:J21"/>
  <sheetViews>
    <sheetView tabSelected="1" zoomScale="130" zoomScaleNormal="130" workbookViewId="0">
      <selection activeCell="G7" sqref="G7"/>
    </sheetView>
  </sheetViews>
  <sheetFormatPr defaultRowHeight="18.75" x14ac:dyDescent="0.4"/>
  <cols>
    <col min="1" max="1" width="4.125" customWidth="1"/>
    <col min="3" max="3" width="3.125" customWidth="1"/>
    <col min="4" max="4" width="4.375" customWidth="1"/>
    <col min="5" max="5" width="3.625" customWidth="1"/>
    <col min="6" max="6" width="2.875" customWidth="1"/>
    <col min="7" max="8" width="4.125" customWidth="1"/>
    <col min="9" max="9" width="11.125" hidden="1" customWidth="1"/>
    <col min="10" max="10" width="7.5" customWidth="1"/>
  </cols>
  <sheetData>
    <row r="1" spans="1:10" ht="26.25" customHeight="1" x14ac:dyDescent="0.4">
      <c r="B1" s="44" t="s">
        <v>0</v>
      </c>
      <c r="C1" s="45"/>
      <c r="D1" s="45"/>
      <c r="E1" s="45"/>
      <c r="F1" s="45"/>
      <c r="G1" s="45"/>
      <c r="H1" s="45"/>
      <c r="I1" s="45"/>
      <c r="J1" s="45"/>
    </row>
    <row r="2" spans="1:10" ht="19.5" thickBot="1" x14ac:dyDescent="0.45">
      <c r="A2" t="s">
        <v>1</v>
      </c>
      <c r="B2" s="1"/>
    </row>
    <row r="3" spans="1:10" ht="19.5" x14ac:dyDescent="0.4">
      <c r="B3" s="2" t="s">
        <v>2</v>
      </c>
      <c r="C3" s="46" t="s">
        <v>3</v>
      </c>
      <c r="D3" s="47"/>
      <c r="E3" s="48"/>
      <c r="F3" s="49" t="s">
        <v>4</v>
      </c>
      <c r="G3" s="47"/>
      <c r="H3" s="48"/>
      <c r="I3" s="3"/>
      <c r="J3" s="4"/>
    </row>
    <row r="4" spans="1:10" ht="38.25" thickBot="1" x14ac:dyDescent="0.45">
      <c r="B4" s="5" t="s">
        <v>5</v>
      </c>
      <c r="C4" s="6" t="s">
        <v>6</v>
      </c>
      <c r="D4" s="7" t="s">
        <v>7</v>
      </c>
      <c r="E4" s="8"/>
      <c r="F4" s="6" t="s">
        <v>6</v>
      </c>
      <c r="G4" s="7" t="s">
        <v>7</v>
      </c>
      <c r="H4" s="8"/>
      <c r="I4" s="9"/>
      <c r="J4" s="10" t="s">
        <v>8</v>
      </c>
    </row>
    <row r="5" spans="1:10" ht="19.5" thickTop="1" x14ac:dyDescent="0.4">
      <c r="B5" s="11" t="s">
        <v>9</v>
      </c>
      <c r="C5" s="12"/>
      <c r="D5" s="13">
        <v>13</v>
      </c>
      <c r="E5" s="14">
        <v>25</v>
      </c>
      <c r="F5" s="12"/>
      <c r="G5" s="15"/>
      <c r="H5" s="16"/>
      <c r="I5" s="17">
        <f>G5+H5/100</f>
        <v>0</v>
      </c>
      <c r="J5" s="18" t="str">
        <f>IF(G5="","0",IF(I5&gt;18.88,50,INT(3260-I5*170)))</f>
        <v>0</v>
      </c>
    </row>
    <row r="6" spans="1:10" x14ac:dyDescent="0.4">
      <c r="B6" s="19" t="s">
        <v>10</v>
      </c>
      <c r="C6" s="20">
        <v>4</v>
      </c>
      <c r="D6" s="21">
        <v>15</v>
      </c>
      <c r="E6" s="22">
        <v>35</v>
      </c>
      <c r="F6" s="23"/>
      <c r="G6" s="24"/>
      <c r="H6" s="25"/>
      <c r="I6" s="26">
        <f>F6*60+G6+H6/100</f>
        <v>0</v>
      </c>
      <c r="J6" s="27" t="str">
        <f>IF(F6="","0",IF(I6&gt;408.75,50,INT(3320-8*I6)))</f>
        <v>0</v>
      </c>
    </row>
    <row r="7" spans="1:10" x14ac:dyDescent="0.4">
      <c r="B7" s="19" t="s">
        <v>11</v>
      </c>
      <c r="C7" s="28"/>
      <c r="D7" s="21">
        <v>13</v>
      </c>
      <c r="E7" s="22">
        <v>25</v>
      </c>
      <c r="F7" s="28"/>
      <c r="G7" s="24"/>
      <c r="H7" s="25"/>
      <c r="I7" s="26">
        <f>G7+H7/100</f>
        <v>0</v>
      </c>
      <c r="J7" s="27" t="str">
        <f>IF(G7="","0",IF(I7&gt;19.26,50,INT(3342.7-I7*170.94)))</f>
        <v>0</v>
      </c>
    </row>
    <row r="8" spans="1:10" x14ac:dyDescent="0.4">
      <c r="B8" s="19" t="s">
        <v>12</v>
      </c>
      <c r="C8" s="28"/>
      <c r="D8" s="21">
        <v>35</v>
      </c>
      <c r="E8" s="22">
        <v>25</v>
      </c>
      <c r="F8" s="28"/>
      <c r="G8" s="24"/>
      <c r="H8" s="25"/>
      <c r="I8" s="26">
        <f>G8+H8/100</f>
        <v>0</v>
      </c>
      <c r="J8" s="27" t="str">
        <f>IF(H8="","0",INT(20.325*I8+60.163))</f>
        <v>0</v>
      </c>
    </row>
    <row r="9" spans="1:10" x14ac:dyDescent="0.4">
      <c r="B9" s="19" t="s">
        <v>13</v>
      </c>
      <c r="C9" s="28"/>
      <c r="D9" s="21">
        <v>1</v>
      </c>
      <c r="E9" s="22">
        <v>36</v>
      </c>
      <c r="F9" s="28"/>
      <c r="G9" s="24"/>
      <c r="H9" s="25"/>
      <c r="I9" s="26">
        <f>G9+H9/100</f>
        <v>0</v>
      </c>
      <c r="J9" s="27" t="str">
        <f>IF(H9="","0",IF(I9&lt;0.45,50,INT(1153.8*I9-465.38)))</f>
        <v>0</v>
      </c>
    </row>
    <row r="10" spans="1:10" ht="19.5" thickBot="1" x14ac:dyDescent="0.45">
      <c r="B10" s="29" t="s">
        <v>14</v>
      </c>
      <c r="C10" s="30"/>
      <c r="D10" s="31">
        <v>4</v>
      </c>
      <c r="E10" s="32">
        <v>25</v>
      </c>
      <c r="F10" s="30"/>
      <c r="G10" s="33"/>
      <c r="H10" s="34"/>
      <c r="I10" s="35">
        <f>G10+H10/100</f>
        <v>0</v>
      </c>
      <c r="J10" s="36" t="str">
        <f>IF(H10="","0",IF(I10&lt;0.99,50,INT(280.11*I10-226.61)))</f>
        <v>0</v>
      </c>
    </row>
    <row r="11" spans="1:10" ht="20.25" thickTop="1" thickBot="1" x14ac:dyDescent="0.45">
      <c r="B11" s="37" t="s">
        <v>15</v>
      </c>
      <c r="C11" s="41"/>
      <c r="D11" s="42"/>
      <c r="E11" s="43"/>
      <c r="F11" s="41"/>
      <c r="G11" s="42"/>
      <c r="H11" s="43"/>
      <c r="I11" s="38"/>
      <c r="J11" s="39">
        <f>SUM(J5:J10)</f>
        <v>0</v>
      </c>
    </row>
    <row r="12" spans="1:10" ht="19.5" thickBot="1" x14ac:dyDescent="0.45"/>
    <row r="13" spans="1:10" ht="19.5" x14ac:dyDescent="0.4">
      <c r="B13" s="40" t="s">
        <v>16</v>
      </c>
      <c r="C13" s="46" t="s">
        <v>3</v>
      </c>
      <c r="D13" s="47"/>
      <c r="E13" s="48"/>
      <c r="F13" s="49" t="s">
        <v>4</v>
      </c>
      <c r="G13" s="47"/>
      <c r="H13" s="48"/>
      <c r="I13" s="3"/>
      <c r="J13" s="4"/>
    </row>
    <row r="14" spans="1:10" ht="38.25" thickBot="1" x14ac:dyDescent="0.45">
      <c r="B14" s="5" t="s">
        <v>5</v>
      </c>
      <c r="C14" s="6" t="s">
        <v>6</v>
      </c>
      <c r="D14" s="7" t="s">
        <v>7</v>
      </c>
      <c r="E14" s="8"/>
      <c r="F14" s="6" t="s">
        <v>6</v>
      </c>
      <c r="G14" s="7" t="s">
        <v>7</v>
      </c>
      <c r="H14" s="8"/>
      <c r="I14" s="9"/>
      <c r="J14" s="10" t="s">
        <v>8</v>
      </c>
    </row>
    <row r="15" spans="1:10" ht="19.5" thickTop="1" x14ac:dyDescent="0.4">
      <c r="B15" s="11" t="s">
        <v>9</v>
      </c>
      <c r="C15" s="12"/>
      <c r="D15" s="13">
        <v>13</v>
      </c>
      <c r="E15" s="14">
        <v>25</v>
      </c>
      <c r="F15" s="12"/>
      <c r="G15" s="15"/>
      <c r="H15" s="16"/>
      <c r="I15" s="17">
        <f>G15+H15/100</f>
        <v>0</v>
      </c>
      <c r="J15" s="18" t="str">
        <f>IF(G15="","0",IF(I15&gt;19.41,50,INT(3350-I15*170)))</f>
        <v>0</v>
      </c>
    </row>
    <row r="16" spans="1:10" x14ac:dyDescent="0.4">
      <c r="B16" s="19" t="s">
        <v>17</v>
      </c>
      <c r="C16" s="20">
        <v>2</v>
      </c>
      <c r="D16" s="21">
        <v>35</v>
      </c>
      <c r="E16" s="22">
        <v>35</v>
      </c>
      <c r="F16" s="23"/>
      <c r="G16" s="24"/>
      <c r="H16" s="25"/>
      <c r="I16" s="26">
        <f>F16*60+G16+H16/100</f>
        <v>0</v>
      </c>
      <c r="J16" s="27" t="str">
        <f>IF(F16="","0",IF(I16&gt;199.5,50,INT(4040-20*I16)))</f>
        <v>0</v>
      </c>
    </row>
    <row r="17" spans="2:10" x14ac:dyDescent="0.4">
      <c r="B17" s="19" t="s">
        <v>11</v>
      </c>
      <c r="C17" s="28"/>
      <c r="D17" s="21">
        <v>13</v>
      </c>
      <c r="E17" s="22">
        <v>25</v>
      </c>
      <c r="F17" s="28"/>
      <c r="G17" s="24"/>
      <c r="H17" s="25"/>
      <c r="I17" s="26">
        <f>G17+H17/100</f>
        <v>0</v>
      </c>
      <c r="J17" s="27" t="str">
        <f>IF(G17="","0",IF(I17&gt;19.26,50,INT(3342.7-I17*170.94)))</f>
        <v>0</v>
      </c>
    </row>
    <row r="18" spans="2:10" x14ac:dyDescent="0.4">
      <c r="B18" s="19" t="s">
        <v>12</v>
      </c>
      <c r="C18" s="28"/>
      <c r="D18" s="21">
        <v>35</v>
      </c>
      <c r="E18" s="22">
        <v>25</v>
      </c>
      <c r="F18" s="28"/>
      <c r="G18" s="24"/>
      <c r="H18" s="25"/>
      <c r="I18" s="26">
        <f>G18+H18/100</f>
        <v>0</v>
      </c>
      <c r="J18" s="27" t="str">
        <f>IF(H18="","0",INT(20.325*I18+60.163))</f>
        <v>0</v>
      </c>
    </row>
    <row r="19" spans="2:10" x14ac:dyDescent="0.4">
      <c r="B19" s="19" t="s">
        <v>13</v>
      </c>
      <c r="C19" s="28"/>
      <c r="D19" s="21">
        <v>1</v>
      </c>
      <c r="E19" s="22">
        <v>36</v>
      </c>
      <c r="F19" s="28"/>
      <c r="G19" s="24"/>
      <c r="H19" s="25"/>
      <c r="I19" s="26">
        <f>G19+H19/100</f>
        <v>0</v>
      </c>
      <c r="J19" s="27" t="str">
        <f>IF(H19="","0",IF(I19&lt;0.45,50,INT(1153.8*I19-465.38)))</f>
        <v>0</v>
      </c>
    </row>
    <row r="20" spans="2:10" ht="19.5" thickBot="1" x14ac:dyDescent="0.45">
      <c r="B20" s="29" t="s">
        <v>14</v>
      </c>
      <c r="C20" s="30"/>
      <c r="D20" s="31">
        <v>4</v>
      </c>
      <c r="E20" s="32">
        <v>25</v>
      </c>
      <c r="F20" s="30"/>
      <c r="G20" s="33"/>
      <c r="H20" s="34"/>
      <c r="I20" s="35">
        <f>G20+H20/100</f>
        <v>0</v>
      </c>
      <c r="J20" s="36" t="str">
        <f>IF(H20="","0",IF(I20&lt;0.99,50,INT(280.11*I20-226.61)))</f>
        <v>0</v>
      </c>
    </row>
    <row r="21" spans="2:10" ht="20.25" thickTop="1" thickBot="1" x14ac:dyDescent="0.45">
      <c r="B21" s="37" t="s">
        <v>15</v>
      </c>
      <c r="C21" s="41"/>
      <c r="D21" s="42"/>
      <c r="E21" s="43"/>
      <c r="F21" s="41"/>
      <c r="G21" s="42"/>
      <c r="H21" s="43"/>
      <c r="I21" s="38"/>
      <c r="J21" s="39">
        <f>SUM(J15:J20)</f>
        <v>0</v>
      </c>
    </row>
  </sheetData>
  <sheetProtection sheet="1" objects="1" scenarios="1" selectLockedCells="1"/>
  <mergeCells count="9">
    <mergeCell ref="C21:E21"/>
    <mergeCell ref="F21:H21"/>
    <mergeCell ref="B1:J1"/>
    <mergeCell ref="C3:E3"/>
    <mergeCell ref="F3:H3"/>
    <mergeCell ref="C11:E11"/>
    <mergeCell ref="F11:H11"/>
    <mergeCell ref="C13:E13"/>
    <mergeCell ref="F13:H13"/>
  </mergeCells>
  <phoneticPr fontId="1"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順一 赤堀</dc:creator>
  <cp:lastModifiedBy>順一 赤堀</cp:lastModifiedBy>
  <dcterms:created xsi:type="dcterms:W3CDTF">2024-02-09T15:15:45Z</dcterms:created>
  <dcterms:modified xsi:type="dcterms:W3CDTF">2024-02-10T12:23:25Z</dcterms:modified>
</cp:coreProperties>
</file>