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647352\Desktop\"/>
    </mc:Choice>
  </mc:AlternateContent>
  <xr:revisionPtr revIDLastSave="0" documentId="13_ncr:1_{18355617-F49E-4B24-B9C8-8F239EDE4395}" xr6:coauthVersionLast="47" xr6:coauthVersionMax="47" xr10:uidLastSave="{00000000-0000-0000-0000-000000000000}"/>
  <workbookProtection workbookAlgorithmName="SHA-512" workbookHashValue="mWZuMKtrazGtn5QL81awIdSag8DMXMnq6L0IDagV/IL1GWvBT6QZqgbTB56A5HZlXNRT0cCUGDQYyP+Vb+z7OQ==" workbookSaltValue="wxcjxcY9opNVu/C9rEE7UA==" workbookSpinCount="100000" lockStructure="1"/>
  <bookViews>
    <workbookView xWindow="-120" yWindow="-120" windowWidth="20730" windowHeight="11040" activeTab="1" xr2:uid="{00000000-000D-0000-FFFF-FFFF00000000}"/>
  </bookViews>
  <sheets>
    <sheet name="入力上の注意事項" sheetId="3" r:id="rId1"/>
    <sheet name="申込書" sheetId="1" r:id="rId2"/>
  </sheets>
  <definedNames>
    <definedName name="_Order1" hidden="1">255</definedName>
    <definedName name="_Order2" hidden="1">0</definedName>
    <definedName name="_xlnm.Print_Area" localSheetId="1">申込書!$A$1:$Q$171</definedName>
    <definedName name="_xlnm.Print_Titles" localSheetId="1">申込書!$20:$20</definedName>
    <definedName name="test">#REF!</definedName>
    <definedName name="データ">#REF!</definedName>
    <definedName name="基準">#REF!</definedName>
    <definedName name="読込">#REF!</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71" i="1" l="1"/>
  <c r="AB170" i="1"/>
  <c r="AB169" i="1"/>
  <c r="AB168" i="1"/>
  <c r="AB167" i="1"/>
  <c r="AB166" i="1"/>
  <c r="AB165" i="1"/>
  <c r="AB164" i="1"/>
  <c r="AB163" i="1"/>
  <c r="AB162" i="1"/>
  <c r="AB161" i="1"/>
  <c r="AB160" i="1"/>
  <c r="AB159" i="1"/>
  <c r="AB158" i="1"/>
  <c r="AB157" i="1"/>
  <c r="AB156" i="1"/>
  <c r="AB155" i="1"/>
  <c r="AB154" i="1"/>
  <c r="AB153" i="1"/>
  <c r="AB152" i="1"/>
  <c r="AB151" i="1"/>
  <c r="AB150" i="1"/>
  <c r="AB149" i="1"/>
  <c r="AB148" i="1"/>
  <c r="AB147" i="1"/>
  <c r="AB146" i="1"/>
  <c r="AB145" i="1"/>
  <c r="AB144" i="1"/>
  <c r="AB143" i="1"/>
  <c r="AB142" i="1"/>
  <c r="AB141" i="1"/>
  <c r="AB140" i="1"/>
  <c r="AB139" i="1"/>
  <c r="AB138" i="1"/>
  <c r="AB137" i="1"/>
  <c r="AB136" i="1"/>
  <c r="AB135" i="1"/>
  <c r="AB134" i="1"/>
  <c r="AB133" i="1"/>
  <c r="AB132" i="1"/>
  <c r="AB131" i="1"/>
  <c r="AB130" i="1"/>
  <c r="AB129" i="1"/>
  <c r="AB128" i="1"/>
  <c r="AB127" i="1"/>
  <c r="AB126" i="1"/>
  <c r="AB125" i="1"/>
  <c r="AB124" i="1"/>
  <c r="AB123" i="1"/>
  <c r="AB122" i="1"/>
  <c r="AB121" i="1"/>
  <c r="AB120" i="1"/>
  <c r="AB119" i="1"/>
  <c r="AB118" i="1"/>
  <c r="AB117" i="1"/>
  <c r="AB116" i="1"/>
  <c r="AB115" i="1"/>
  <c r="AB114" i="1"/>
  <c r="AB113" i="1"/>
  <c r="AB112" i="1"/>
  <c r="AB111" i="1"/>
  <c r="AB110" i="1"/>
  <c r="AB109" i="1"/>
  <c r="AB108" i="1"/>
  <c r="AB107" i="1"/>
  <c r="AB106" i="1"/>
  <c r="AB105" i="1"/>
  <c r="AB104" i="1"/>
  <c r="AB103" i="1"/>
  <c r="AB102" i="1"/>
  <c r="AB101" i="1"/>
  <c r="AB100" i="1"/>
  <c r="AB99" i="1"/>
  <c r="AB98" i="1"/>
  <c r="AB97" i="1"/>
  <c r="AB96" i="1"/>
  <c r="AB95" i="1"/>
  <c r="AB94" i="1"/>
  <c r="AB93" i="1"/>
  <c r="AB92" i="1"/>
  <c r="AB91" i="1"/>
  <c r="AB90" i="1"/>
  <c r="AB89" i="1"/>
  <c r="AB88" i="1"/>
  <c r="AB87" i="1"/>
  <c r="AB86" i="1"/>
  <c r="AB85" i="1"/>
  <c r="AB84" i="1"/>
  <c r="AB83" i="1"/>
  <c r="AB82" i="1"/>
  <c r="AB81" i="1"/>
  <c r="AB80" i="1"/>
  <c r="AB79" i="1"/>
  <c r="AB78"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Y54" i="1"/>
  <c r="Y53" i="1"/>
  <c r="Y40" i="1"/>
  <c r="W40" i="1" s="1"/>
  <c r="Z40" i="1" s="1"/>
  <c r="Y39" i="1"/>
  <c r="X54" i="1"/>
  <c r="X40" i="1"/>
  <c r="X39" i="1"/>
  <c r="H14" i="1"/>
  <c r="AA182" i="1"/>
  <c r="AA181" i="1"/>
  <c r="Y52" i="1"/>
  <c r="Y51" i="1"/>
  <c r="Y50" i="1"/>
  <c r="Y49" i="1"/>
  <c r="Y48" i="1"/>
  <c r="Y47" i="1"/>
  <c r="Y46" i="1"/>
  <c r="Y45" i="1"/>
  <c r="Y38" i="1"/>
  <c r="Y37" i="1"/>
  <c r="Y36" i="1"/>
  <c r="Y35" i="1"/>
  <c r="Y34" i="1"/>
  <c r="Y33" i="1"/>
  <c r="Y32" i="1"/>
  <c r="Y31" i="1"/>
  <c r="Y30" i="1"/>
  <c r="Y29" i="1"/>
  <c r="Y28" i="1"/>
  <c r="Y27" i="1"/>
  <c r="Y26" i="1"/>
  <c r="X26" i="1"/>
  <c r="X53" i="1"/>
  <c r="X52" i="1"/>
  <c r="X51" i="1"/>
  <c r="X50" i="1"/>
  <c r="X49" i="1"/>
  <c r="W49" i="1" s="1"/>
  <c r="X48" i="1"/>
  <c r="X47" i="1"/>
  <c r="X46" i="1"/>
  <c r="X45" i="1"/>
  <c r="X38" i="1"/>
  <c r="X37" i="1"/>
  <c r="X36" i="1"/>
  <c r="X35" i="1"/>
  <c r="X34" i="1"/>
  <c r="X33" i="1"/>
  <c r="X32" i="1"/>
  <c r="X31" i="1"/>
  <c r="X30" i="1"/>
  <c r="X29" i="1"/>
  <c r="X28" i="1"/>
  <c r="X27" i="1"/>
  <c r="D2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AA180" i="1"/>
  <c r="AA179"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22" i="1"/>
  <c r="D23" i="1"/>
  <c r="M24" i="1"/>
  <c r="L24" i="1"/>
  <c r="D24" i="1"/>
  <c r="C24" i="1"/>
  <c r="M23" i="1"/>
  <c r="L23" i="1"/>
  <c r="C23" i="1"/>
  <c r="M22" i="1"/>
  <c r="L22" i="1"/>
  <c r="C22" i="1"/>
  <c r="D21" i="1"/>
  <c r="C21" i="1"/>
  <c r="M32" i="1"/>
  <c r="AA184" i="1"/>
  <c r="M171" i="1"/>
  <c r="L171" i="1"/>
  <c r="D171" i="1"/>
  <c r="C171" i="1"/>
  <c r="M170" i="1"/>
  <c r="L170" i="1"/>
  <c r="D170" i="1"/>
  <c r="C170" i="1"/>
  <c r="M169" i="1"/>
  <c r="L169" i="1"/>
  <c r="D169" i="1"/>
  <c r="C169" i="1"/>
  <c r="M168" i="1"/>
  <c r="L168" i="1"/>
  <c r="D168" i="1"/>
  <c r="C168" i="1"/>
  <c r="M167" i="1"/>
  <c r="L167" i="1"/>
  <c r="D167" i="1"/>
  <c r="C167" i="1"/>
  <c r="M166" i="1"/>
  <c r="L166" i="1"/>
  <c r="D166" i="1"/>
  <c r="C166" i="1"/>
  <c r="M165" i="1"/>
  <c r="L165" i="1"/>
  <c r="D165" i="1"/>
  <c r="C165" i="1"/>
  <c r="M164" i="1"/>
  <c r="L164" i="1"/>
  <c r="D164" i="1"/>
  <c r="C164" i="1"/>
  <c r="M163" i="1"/>
  <c r="L163" i="1"/>
  <c r="D163" i="1"/>
  <c r="C163" i="1"/>
  <c r="M162" i="1"/>
  <c r="L162" i="1"/>
  <c r="D162" i="1"/>
  <c r="C162" i="1"/>
  <c r="M161" i="1"/>
  <c r="L161" i="1"/>
  <c r="D161" i="1"/>
  <c r="C161" i="1"/>
  <c r="M160" i="1"/>
  <c r="L160" i="1"/>
  <c r="D160" i="1"/>
  <c r="C160" i="1"/>
  <c r="M159" i="1"/>
  <c r="L159" i="1"/>
  <c r="D159" i="1"/>
  <c r="C159" i="1"/>
  <c r="M158" i="1"/>
  <c r="L158" i="1"/>
  <c r="D158" i="1"/>
  <c r="C158" i="1"/>
  <c r="M157" i="1"/>
  <c r="L157" i="1"/>
  <c r="D157" i="1"/>
  <c r="C157" i="1"/>
  <c r="M156" i="1"/>
  <c r="L156" i="1"/>
  <c r="D156" i="1"/>
  <c r="C156" i="1"/>
  <c r="M155" i="1"/>
  <c r="L155" i="1"/>
  <c r="D155" i="1"/>
  <c r="C155" i="1"/>
  <c r="M154" i="1"/>
  <c r="L154" i="1"/>
  <c r="D154" i="1"/>
  <c r="C154" i="1"/>
  <c r="M153" i="1"/>
  <c r="L153" i="1"/>
  <c r="D153" i="1"/>
  <c r="C153" i="1"/>
  <c r="M152" i="1"/>
  <c r="L152" i="1"/>
  <c r="D152" i="1"/>
  <c r="C152" i="1"/>
  <c r="M151" i="1"/>
  <c r="L151" i="1"/>
  <c r="D151" i="1"/>
  <c r="C151" i="1"/>
  <c r="M150" i="1"/>
  <c r="L150" i="1"/>
  <c r="D150" i="1"/>
  <c r="C150" i="1"/>
  <c r="M149" i="1"/>
  <c r="L149" i="1"/>
  <c r="D149" i="1"/>
  <c r="C149" i="1"/>
  <c r="M148" i="1"/>
  <c r="L148" i="1"/>
  <c r="D148" i="1"/>
  <c r="C148" i="1"/>
  <c r="M147" i="1"/>
  <c r="L147" i="1"/>
  <c r="D147" i="1"/>
  <c r="C147" i="1"/>
  <c r="M146" i="1"/>
  <c r="L146" i="1"/>
  <c r="D146" i="1"/>
  <c r="C146" i="1"/>
  <c r="M145" i="1"/>
  <c r="L145" i="1"/>
  <c r="D145" i="1"/>
  <c r="C145" i="1"/>
  <c r="M144" i="1"/>
  <c r="L144" i="1"/>
  <c r="D144" i="1"/>
  <c r="C144" i="1"/>
  <c r="M143" i="1"/>
  <c r="L143" i="1"/>
  <c r="D143" i="1"/>
  <c r="C143" i="1"/>
  <c r="M142" i="1"/>
  <c r="L142" i="1"/>
  <c r="D142" i="1"/>
  <c r="C142" i="1"/>
  <c r="M141" i="1"/>
  <c r="L141" i="1"/>
  <c r="D141" i="1"/>
  <c r="C141" i="1"/>
  <c r="M140" i="1"/>
  <c r="L140" i="1"/>
  <c r="D140" i="1"/>
  <c r="C140" i="1"/>
  <c r="M139" i="1"/>
  <c r="L139" i="1"/>
  <c r="D139" i="1"/>
  <c r="C139" i="1"/>
  <c r="M138" i="1"/>
  <c r="L138" i="1"/>
  <c r="D138" i="1"/>
  <c r="C138" i="1"/>
  <c r="M137" i="1"/>
  <c r="L137" i="1"/>
  <c r="D137" i="1"/>
  <c r="C137" i="1"/>
  <c r="M136" i="1"/>
  <c r="L136" i="1"/>
  <c r="D136" i="1"/>
  <c r="C136" i="1"/>
  <c r="M135" i="1"/>
  <c r="L135" i="1"/>
  <c r="D135" i="1"/>
  <c r="C135" i="1"/>
  <c r="M134" i="1"/>
  <c r="L134" i="1"/>
  <c r="D134" i="1"/>
  <c r="C134" i="1"/>
  <c r="M133" i="1"/>
  <c r="L133" i="1"/>
  <c r="D133" i="1"/>
  <c r="C133" i="1"/>
  <c r="M132" i="1"/>
  <c r="L132" i="1"/>
  <c r="D132" i="1"/>
  <c r="C132" i="1"/>
  <c r="M131" i="1"/>
  <c r="L131" i="1"/>
  <c r="D131" i="1"/>
  <c r="C131" i="1"/>
  <c r="M130" i="1"/>
  <c r="L130" i="1"/>
  <c r="D130" i="1"/>
  <c r="C130" i="1"/>
  <c r="M129" i="1"/>
  <c r="L129" i="1"/>
  <c r="D129" i="1"/>
  <c r="C129" i="1"/>
  <c r="M128" i="1"/>
  <c r="L128" i="1"/>
  <c r="D128" i="1"/>
  <c r="C128" i="1"/>
  <c r="M127" i="1"/>
  <c r="L127" i="1"/>
  <c r="D127" i="1"/>
  <c r="C127" i="1"/>
  <c r="M126" i="1"/>
  <c r="L126" i="1"/>
  <c r="D126" i="1"/>
  <c r="C126" i="1"/>
  <c r="M125" i="1"/>
  <c r="L125" i="1"/>
  <c r="D125" i="1"/>
  <c r="C125" i="1"/>
  <c r="M124" i="1"/>
  <c r="L124" i="1"/>
  <c r="D124" i="1"/>
  <c r="C124" i="1"/>
  <c r="M123" i="1"/>
  <c r="L123" i="1"/>
  <c r="D123" i="1"/>
  <c r="C123" i="1"/>
  <c r="M122" i="1"/>
  <c r="L122" i="1"/>
  <c r="D122" i="1"/>
  <c r="C122" i="1"/>
  <c r="M121" i="1"/>
  <c r="L121" i="1"/>
  <c r="D121" i="1"/>
  <c r="C121" i="1"/>
  <c r="M120" i="1"/>
  <c r="L120" i="1"/>
  <c r="D120" i="1"/>
  <c r="C120" i="1"/>
  <c r="M119" i="1"/>
  <c r="L119" i="1"/>
  <c r="D119" i="1"/>
  <c r="C119" i="1"/>
  <c r="M118" i="1"/>
  <c r="L118" i="1"/>
  <c r="D118" i="1"/>
  <c r="C118" i="1"/>
  <c r="M117" i="1"/>
  <c r="L117" i="1"/>
  <c r="D117" i="1"/>
  <c r="C117" i="1"/>
  <c r="M116" i="1"/>
  <c r="L116" i="1"/>
  <c r="D116" i="1"/>
  <c r="C116" i="1"/>
  <c r="M115" i="1"/>
  <c r="L115" i="1"/>
  <c r="D115" i="1"/>
  <c r="C115" i="1"/>
  <c r="M114" i="1"/>
  <c r="L114" i="1"/>
  <c r="D114" i="1"/>
  <c r="C114" i="1"/>
  <c r="M113" i="1"/>
  <c r="L113" i="1"/>
  <c r="D113" i="1"/>
  <c r="C113" i="1"/>
  <c r="M112" i="1"/>
  <c r="L112" i="1"/>
  <c r="D112" i="1"/>
  <c r="C112" i="1"/>
  <c r="M111" i="1"/>
  <c r="L111" i="1"/>
  <c r="D111" i="1"/>
  <c r="C111" i="1"/>
  <c r="M110" i="1"/>
  <c r="L110" i="1"/>
  <c r="D110" i="1"/>
  <c r="C110" i="1"/>
  <c r="M109" i="1"/>
  <c r="L109" i="1"/>
  <c r="D109" i="1"/>
  <c r="C109" i="1"/>
  <c r="M108" i="1"/>
  <c r="L108" i="1"/>
  <c r="D108" i="1"/>
  <c r="C108" i="1"/>
  <c r="M107" i="1"/>
  <c r="L107" i="1"/>
  <c r="D107" i="1"/>
  <c r="C107" i="1"/>
  <c r="M106" i="1"/>
  <c r="L106" i="1"/>
  <c r="D106" i="1"/>
  <c r="C106" i="1"/>
  <c r="M105" i="1"/>
  <c r="L105" i="1"/>
  <c r="D105" i="1"/>
  <c r="C105" i="1"/>
  <c r="M104" i="1"/>
  <c r="L104" i="1"/>
  <c r="D104" i="1"/>
  <c r="C104" i="1"/>
  <c r="M103" i="1"/>
  <c r="L103" i="1"/>
  <c r="D103" i="1"/>
  <c r="C103" i="1"/>
  <c r="M102" i="1"/>
  <c r="L102" i="1"/>
  <c r="D102" i="1"/>
  <c r="C102" i="1"/>
  <c r="M101" i="1"/>
  <c r="L101" i="1"/>
  <c r="D101" i="1"/>
  <c r="C101" i="1"/>
  <c r="M100" i="1"/>
  <c r="L100" i="1"/>
  <c r="D100" i="1"/>
  <c r="C100" i="1"/>
  <c r="M99" i="1"/>
  <c r="L99" i="1"/>
  <c r="D99" i="1"/>
  <c r="C99" i="1"/>
  <c r="M98" i="1"/>
  <c r="L98" i="1"/>
  <c r="D98" i="1"/>
  <c r="C98" i="1"/>
  <c r="M97" i="1"/>
  <c r="L97" i="1"/>
  <c r="D97" i="1"/>
  <c r="C97" i="1"/>
  <c r="M96" i="1"/>
  <c r="L96" i="1"/>
  <c r="D96" i="1"/>
  <c r="C96" i="1"/>
  <c r="M95" i="1"/>
  <c r="L95" i="1"/>
  <c r="D95" i="1"/>
  <c r="C95" i="1"/>
  <c r="M94" i="1"/>
  <c r="L94" i="1"/>
  <c r="D94" i="1"/>
  <c r="C94" i="1"/>
  <c r="M93" i="1"/>
  <c r="L93" i="1"/>
  <c r="D93" i="1"/>
  <c r="C93" i="1"/>
  <c r="M92" i="1"/>
  <c r="L92" i="1"/>
  <c r="D92" i="1"/>
  <c r="C92" i="1"/>
  <c r="M91" i="1"/>
  <c r="L91" i="1"/>
  <c r="D91" i="1"/>
  <c r="C91" i="1"/>
  <c r="M90" i="1"/>
  <c r="L90" i="1"/>
  <c r="D90" i="1"/>
  <c r="C90" i="1"/>
  <c r="M89" i="1"/>
  <c r="L89" i="1"/>
  <c r="D89" i="1"/>
  <c r="C89" i="1"/>
  <c r="M88" i="1"/>
  <c r="L88" i="1"/>
  <c r="D88" i="1"/>
  <c r="C88" i="1"/>
  <c r="M87" i="1"/>
  <c r="L87" i="1"/>
  <c r="D87" i="1"/>
  <c r="C87" i="1"/>
  <c r="M86" i="1"/>
  <c r="L86" i="1"/>
  <c r="D86" i="1"/>
  <c r="C86" i="1"/>
  <c r="M85" i="1"/>
  <c r="L85" i="1"/>
  <c r="D85" i="1"/>
  <c r="C85" i="1"/>
  <c r="M84" i="1"/>
  <c r="L84" i="1"/>
  <c r="D84" i="1"/>
  <c r="C84" i="1"/>
  <c r="M83" i="1"/>
  <c r="L83" i="1"/>
  <c r="D83" i="1"/>
  <c r="C83" i="1"/>
  <c r="M82" i="1"/>
  <c r="L82" i="1"/>
  <c r="D82" i="1"/>
  <c r="C82" i="1"/>
  <c r="M81" i="1"/>
  <c r="L81" i="1"/>
  <c r="D81" i="1"/>
  <c r="C81" i="1"/>
  <c r="M80" i="1"/>
  <c r="L80" i="1"/>
  <c r="D80" i="1"/>
  <c r="C80" i="1"/>
  <c r="M79" i="1"/>
  <c r="L79" i="1"/>
  <c r="D79" i="1"/>
  <c r="C79" i="1"/>
  <c r="M78" i="1"/>
  <c r="L78" i="1"/>
  <c r="D78" i="1"/>
  <c r="C78" i="1"/>
  <c r="M77" i="1"/>
  <c r="L77" i="1"/>
  <c r="D77" i="1"/>
  <c r="C77" i="1"/>
  <c r="M76" i="1"/>
  <c r="L76" i="1"/>
  <c r="D76" i="1"/>
  <c r="C76" i="1"/>
  <c r="M75" i="1"/>
  <c r="L75" i="1"/>
  <c r="D75" i="1"/>
  <c r="C75" i="1"/>
  <c r="M74" i="1"/>
  <c r="L74" i="1"/>
  <c r="D74" i="1"/>
  <c r="C74" i="1"/>
  <c r="M73" i="1"/>
  <c r="L73" i="1"/>
  <c r="D73" i="1"/>
  <c r="C73" i="1"/>
  <c r="M72" i="1"/>
  <c r="L72" i="1"/>
  <c r="D72" i="1"/>
  <c r="C72" i="1"/>
  <c r="M71" i="1"/>
  <c r="L71" i="1"/>
  <c r="D71" i="1"/>
  <c r="C71" i="1"/>
  <c r="M70" i="1"/>
  <c r="L70" i="1"/>
  <c r="D70" i="1"/>
  <c r="C70" i="1"/>
  <c r="M69" i="1"/>
  <c r="L69" i="1"/>
  <c r="D69" i="1"/>
  <c r="C69" i="1"/>
  <c r="M68" i="1"/>
  <c r="L68" i="1"/>
  <c r="D68" i="1"/>
  <c r="C68" i="1"/>
  <c r="M67" i="1"/>
  <c r="L67" i="1"/>
  <c r="D67" i="1"/>
  <c r="C67" i="1"/>
  <c r="M66" i="1"/>
  <c r="L66" i="1"/>
  <c r="D66" i="1"/>
  <c r="C66" i="1"/>
  <c r="M65" i="1"/>
  <c r="L65" i="1"/>
  <c r="D65" i="1"/>
  <c r="C65" i="1"/>
  <c r="M64" i="1"/>
  <c r="L64" i="1"/>
  <c r="D64" i="1"/>
  <c r="C64" i="1"/>
  <c r="M63" i="1"/>
  <c r="L63" i="1"/>
  <c r="D63" i="1"/>
  <c r="C63" i="1"/>
  <c r="M62" i="1"/>
  <c r="L62" i="1"/>
  <c r="D62" i="1"/>
  <c r="C62" i="1"/>
  <c r="M61" i="1"/>
  <c r="L61" i="1"/>
  <c r="D61" i="1"/>
  <c r="C61" i="1"/>
  <c r="M60" i="1"/>
  <c r="L60" i="1"/>
  <c r="D60" i="1"/>
  <c r="C60" i="1"/>
  <c r="M59" i="1"/>
  <c r="L59" i="1"/>
  <c r="D59" i="1"/>
  <c r="C59" i="1"/>
  <c r="M58" i="1"/>
  <c r="L58" i="1"/>
  <c r="D58" i="1"/>
  <c r="C58" i="1"/>
  <c r="M57" i="1"/>
  <c r="L57" i="1"/>
  <c r="D57" i="1"/>
  <c r="C57" i="1"/>
  <c r="M56" i="1"/>
  <c r="L56" i="1"/>
  <c r="D56" i="1"/>
  <c r="C56" i="1"/>
  <c r="M55" i="1"/>
  <c r="L55" i="1"/>
  <c r="D55" i="1"/>
  <c r="C55" i="1"/>
  <c r="M54" i="1"/>
  <c r="L54" i="1"/>
  <c r="D54" i="1"/>
  <c r="C54" i="1"/>
  <c r="M53" i="1"/>
  <c r="L53" i="1"/>
  <c r="D53" i="1"/>
  <c r="C53" i="1"/>
  <c r="M52" i="1"/>
  <c r="L52" i="1"/>
  <c r="D52" i="1"/>
  <c r="C52" i="1"/>
  <c r="M51" i="1"/>
  <c r="L51" i="1"/>
  <c r="D51" i="1"/>
  <c r="C51" i="1"/>
  <c r="M50" i="1"/>
  <c r="L50" i="1"/>
  <c r="D50" i="1"/>
  <c r="C50" i="1"/>
  <c r="M49" i="1"/>
  <c r="L49" i="1"/>
  <c r="D49" i="1"/>
  <c r="C49" i="1"/>
  <c r="M48" i="1"/>
  <c r="L48" i="1"/>
  <c r="D48" i="1"/>
  <c r="C48" i="1"/>
  <c r="M47" i="1"/>
  <c r="L47" i="1"/>
  <c r="D47" i="1"/>
  <c r="C47" i="1"/>
  <c r="M46" i="1"/>
  <c r="L46" i="1"/>
  <c r="D46" i="1"/>
  <c r="C46" i="1"/>
  <c r="M45" i="1"/>
  <c r="L45" i="1"/>
  <c r="D45" i="1"/>
  <c r="C45" i="1"/>
  <c r="M44" i="1"/>
  <c r="L44" i="1"/>
  <c r="D44" i="1"/>
  <c r="C44" i="1"/>
  <c r="M43" i="1"/>
  <c r="L43" i="1"/>
  <c r="D43" i="1"/>
  <c r="C43" i="1"/>
  <c r="M42" i="1"/>
  <c r="L42" i="1"/>
  <c r="D42" i="1"/>
  <c r="C42" i="1"/>
  <c r="M41" i="1"/>
  <c r="L41" i="1"/>
  <c r="D41" i="1"/>
  <c r="C41" i="1"/>
  <c r="M40" i="1"/>
  <c r="L40" i="1"/>
  <c r="D40" i="1"/>
  <c r="C40" i="1"/>
  <c r="M39" i="1"/>
  <c r="L39" i="1"/>
  <c r="D39" i="1"/>
  <c r="C39" i="1"/>
  <c r="M38" i="1"/>
  <c r="L38" i="1"/>
  <c r="D38" i="1"/>
  <c r="C38" i="1"/>
  <c r="M37" i="1"/>
  <c r="L37" i="1"/>
  <c r="D37" i="1"/>
  <c r="C37" i="1"/>
  <c r="M36" i="1"/>
  <c r="L36" i="1"/>
  <c r="D36" i="1"/>
  <c r="C36" i="1"/>
  <c r="M35" i="1"/>
  <c r="L35" i="1"/>
  <c r="D35" i="1"/>
  <c r="C35" i="1"/>
  <c r="M34" i="1"/>
  <c r="L34" i="1"/>
  <c r="D34" i="1"/>
  <c r="C34" i="1"/>
  <c r="M33" i="1"/>
  <c r="L33" i="1"/>
  <c r="D33" i="1"/>
  <c r="C33" i="1"/>
  <c r="L32" i="1"/>
  <c r="D32" i="1"/>
  <c r="C32" i="1"/>
  <c r="M31" i="1"/>
  <c r="L31" i="1"/>
  <c r="D31" i="1"/>
  <c r="C31" i="1"/>
  <c r="M30" i="1"/>
  <c r="L30" i="1"/>
  <c r="D30" i="1"/>
  <c r="C30" i="1"/>
  <c r="M29" i="1"/>
  <c r="L29" i="1"/>
  <c r="D29" i="1"/>
  <c r="C29" i="1"/>
  <c r="M28" i="1"/>
  <c r="L28" i="1"/>
  <c r="D28" i="1"/>
  <c r="C28" i="1"/>
  <c r="M27" i="1"/>
  <c r="L27" i="1"/>
  <c r="D27" i="1"/>
  <c r="C27" i="1"/>
  <c r="M26" i="1"/>
  <c r="L26" i="1"/>
  <c r="D26" i="1"/>
  <c r="C26" i="1"/>
  <c r="M25" i="1"/>
  <c r="L25" i="1"/>
  <c r="D25" i="1"/>
  <c r="C25" i="1"/>
  <c r="W46" i="1" l="1"/>
  <c r="W34" i="1"/>
  <c r="W35" i="1"/>
  <c r="W45" i="1"/>
  <c r="W31" i="1"/>
  <c r="W53" i="1"/>
  <c r="Z53" i="1" s="1"/>
  <c r="W30" i="1"/>
  <c r="W32" i="1"/>
  <c r="W47" i="1"/>
  <c r="W27" i="1"/>
  <c r="W28" i="1"/>
  <c r="W36" i="1"/>
  <c r="W50" i="1"/>
  <c r="W37" i="1"/>
  <c r="W51" i="1"/>
  <c r="W38" i="1"/>
  <c r="W52" i="1"/>
  <c r="W48" i="1"/>
  <c r="W39" i="1"/>
  <c r="Z39" i="1" s="1"/>
  <c r="W54" i="1"/>
  <c r="Z54" i="1" s="1"/>
  <c r="AA177" i="1"/>
  <c r="L14" i="1" s="1"/>
  <c r="AA178" i="1"/>
  <c r="L15" i="1" s="1"/>
  <c r="W26" i="1"/>
  <c r="W29" i="1"/>
  <c r="W33" i="1"/>
</calcChain>
</file>

<file path=xl/sharedStrings.xml><?xml version="1.0" encoding="utf-8"?>
<sst xmlns="http://schemas.openxmlformats.org/spreadsheetml/2006/main" count="212" uniqueCount="127">
  <si>
    <t>砲丸投</t>
    <rPh sb="0" eb="3">
      <t>ホウガンナ</t>
    </rPh>
    <phoneticPr fontId="1"/>
  </si>
  <si>
    <t>走幅跳</t>
    <rPh sb="0" eb="1">
      <t>ハシ</t>
    </rPh>
    <rPh sb="1" eb="3">
      <t>ハバト</t>
    </rPh>
    <phoneticPr fontId="1"/>
  </si>
  <si>
    <t>棒高跳</t>
    <rPh sb="0" eb="3">
      <t>ボウタカト</t>
    </rPh>
    <phoneticPr fontId="1"/>
  </si>
  <si>
    <t>走高跳</t>
    <rPh sb="0" eb="1">
      <t>ハシ</t>
    </rPh>
    <rPh sb="1" eb="3">
      <t>タカト</t>
    </rPh>
    <phoneticPr fontId="1"/>
  </si>
  <si>
    <t>3000m</t>
    <phoneticPr fontId="1"/>
  </si>
  <si>
    <t>800m</t>
    <phoneticPr fontId="1"/>
  </si>
  <si>
    <t>400m</t>
    <phoneticPr fontId="1"/>
  </si>
  <si>
    <t>200m</t>
    <phoneticPr fontId="1"/>
  </si>
  <si>
    <t>100m</t>
    <phoneticPr fontId="1"/>
  </si>
  <si>
    <t>1500m</t>
    <phoneticPr fontId="1"/>
  </si>
  <si>
    <t>種目名</t>
    <rPh sb="0" eb="2">
      <t>シュモク</t>
    </rPh>
    <rPh sb="2" eb="3">
      <t>メイ</t>
    </rPh>
    <phoneticPr fontId="1"/>
  </si>
  <si>
    <t>部門名</t>
    <rPh sb="0" eb="2">
      <t>ブモン</t>
    </rPh>
    <rPh sb="2" eb="3">
      <t>メイ</t>
    </rPh>
    <phoneticPr fontId="1"/>
  </si>
  <si>
    <t>ｺｰﾄﾞ</t>
    <phoneticPr fontId="1"/>
  </si>
  <si>
    <t>ｼｽﾞｵｶ ｲﾁﾛｳ</t>
    <phoneticPr fontId="1"/>
  </si>
  <si>
    <t>静岡　市郎</t>
    <rPh sb="0" eb="2">
      <t>シズオカ</t>
    </rPh>
    <rPh sb="3" eb="4">
      <t>シ</t>
    </rPh>
    <rPh sb="4" eb="5">
      <t>ロウ</t>
    </rPh>
    <phoneticPr fontId="1"/>
  </si>
  <si>
    <t>例</t>
    <rPh sb="0" eb="1">
      <t>レイ</t>
    </rPh>
    <phoneticPr fontId="1"/>
  </si>
  <si>
    <t>女子</t>
    <rPh sb="0" eb="2">
      <t>ジョシ</t>
    </rPh>
    <phoneticPr fontId="1"/>
  </si>
  <si>
    <t>記録</t>
    <rPh sb="0" eb="2">
      <t>キロク</t>
    </rPh>
    <phoneticPr fontId="1"/>
  </si>
  <si>
    <t>所属ｶﾅ</t>
    <rPh sb="0" eb="2">
      <t>ショゾク</t>
    </rPh>
    <phoneticPr fontId="1"/>
  </si>
  <si>
    <t>所属名</t>
    <rPh sb="0" eb="2">
      <t>ショゾク</t>
    </rPh>
    <rPh sb="2" eb="3">
      <t>メイ</t>
    </rPh>
    <phoneticPr fontId="1"/>
  </si>
  <si>
    <t>学年</t>
    <rPh sb="0" eb="2">
      <t>ガクネン</t>
    </rPh>
    <phoneticPr fontId="1"/>
  </si>
  <si>
    <t>氏名</t>
    <rPh sb="0" eb="2">
      <t>シメイ</t>
    </rPh>
    <phoneticPr fontId="1"/>
  </si>
  <si>
    <t>ﾅﾝﾊﾞｰ</t>
    <phoneticPr fontId="1"/>
  </si>
  <si>
    <t>組</t>
    <rPh sb="0" eb="1">
      <t>クミ</t>
    </rPh>
    <phoneticPr fontId="1"/>
  </si>
  <si>
    <t>部門・種目コード一覧表</t>
    <rPh sb="0" eb="2">
      <t>ブモン</t>
    </rPh>
    <rPh sb="3" eb="5">
      <t>シュモク</t>
    </rPh>
    <rPh sb="8" eb="10">
      <t>イチラン</t>
    </rPh>
    <rPh sb="10" eb="11">
      <t>ヒョウ</t>
    </rPh>
    <phoneticPr fontId="1"/>
  </si>
  <si>
    <t>例　西ヶ谷太郎、大河内久美子</t>
    <rPh sb="0" eb="1">
      <t>レイ</t>
    </rPh>
    <rPh sb="2" eb="5">
      <t>ニシガヤ</t>
    </rPh>
    <rPh sb="5" eb="7">
      <t>タロウ</t>
    </rPh>
    <rPh sb="8" eb="11">
      <t>オオコウチ</t>
    </rPh>
    <rPh sb="11" eb="14">
      <t>クミコ</t>
    </rPh>
    <phoneticPr fontId="1"/>
  </si>
  <si>
    <t>・５文字以上の場合は姓と名の間は詰めてください。</t>
    <rPh sb="2" eb="4">
      <t>モジ</t>
    </rPh>
    <rPh sb="4" eb="6">
      <t>イジョウ</t>
    </rPh>
    <rPh sb="7" eb="9">
      <t>バアイ</t>
    </rPh>
    <rPh sb="10" eb="11">
      <t>セイ</t>
    </rPh>
    <rPh sb="12" eb="13">
      <t>ナ</t>
    </rPh>
    <rPh sb="14" eb="15">
      <t>アイダ</t>
    </rPh>
    <rPh sb="16" eb="17">
      <t>ツ</t>
    </rPh>
    <phoneticPr fontId="1"/>
  </si>
  <si>
    <t>氏名は全角５文字を基準で姓と名の間に全角スペース。</t>
    <rPh sb="0" eb="2">
      <t>シメイ</t>
    </rPh>
    <rPh sb="3" eb="5">
      <t>ゼンカク</t>
    </rPh>
    <rPh sb="6" eb="8">
      <t>モジ</t>
    </rPh>
    <rPh sb="9" eb="11">
      <t>キジュン</t>
    </rPh>
    <rPh sb="12" eb="13">
      <t>セイ</t>
    </rPh>
    <rPh sb="14" eb="15">
      <t>ナ</t>
    </rPh>
    <rPh sb="16" eb="17">
      <t>アイダ</t>
    </rPh>
    <rPh sb="18" eb="20">
      <t>ゼンカク</t>
    </rPh>
    <phoneticPr fontId="1"/>
  </si>
  <si>
    <t>リレー参加数</t>
    <rPh sb="3" eb="6">
      <t>サンカスウ</t>
    </rPh>
    <phoneticPr fontId="1"/>
  </si>
  <si>
    <t>全角6文字以内</t>
    <rPh sb="0" eb="2">
      <t>ゼンカク</t>
    </rPh>
    <rPh sb="3" eb="5">
      <t>モジ</t>
    </rPh>
    <rPh sb="5" eb="7">
      <t>イナイ</t>
    </rPh>
    <phoneticPr fontId="1"/>
  </si>
  <si>
    <t>半角ｶﾅ10文字以内</t>
    <rPh sb="0" eb="2">
      <t>ハンカク</t>
    </rPh>
    <rPh sb="6" eb="8">
      <t>モジ</t>
    </rPh>
    <rPh sb="8" eb="10">
      <t>イナイ</t>
    </rPh>
    <phoneticPr fontId="1"/>
  </si>
  <si>
    <t>ﾌﾘｶﾞﾅ</t>
    <phoneticPr fontId="1"/>
  </si>
  <si>
    <t>連絡先☎</t>
    <rPh sb="0" eb="3">
      <t>レンラクサキ</t>
    </rPh>
    <phoneticPr fontId="1"/>
  </si>
  <si>
    <t>申込責任者</t>
    <rPh sb="0" eb="2">
      <t>モウシコ</t>
    </rPh>
    <rPh sb="2" eb="5">
      <t>セキニンシャ</t>
    </rPh>
    <phoneticPr fontId="1"/>
  </si>
  <si>
    <r>
      <t>・短距離の場合、1/100秒まで（11秒34は</t>
    </r>
    <r>
      <rPr>
        <sz val="10"/>
        <rFont val="Bookman Old Style"/>
        <family val="1"/>
      </rPr>
      <t>11.34</t>
    </r>
    <r>
      <rPr>
        <sz val="10"/>
        <rFont val="ＭＳ Ｐゴシック"/>
        <family val="3"/>
        <charset val="128"/>
      </rPr>
      <t>）、中長距離は秒まで（10分45秒は</t>
    </r>
    <r>
      <rPr>
        <sz val="10"/>
        <rFont val="Bookman Old Style"/>
        <family val="1"/>
      </rPr>
      <t>10.45</t>
    </r>
    <r>
      <rPr>
        <sz val="10"/>
        <rFont val="ＭＳ Ｐゴシック"/>
        <family val="3"/>
        <charset val="128"/>
      </rPr>
      <t>）。</t>
    </r>
    <rPh sb="1" eb="4">
      <t>タンキョリ</t>
    </rPh>
    <rPh sb="5" eb="7">
      <t>バアイ</t>
    </rPh>
    <rPh sb="13" eb="14">
      <t>ビョウ</t>
    </rPh>
    <rPh sb="19" eb="20">
      <t>ビョウ</t>
    </rPh>
    <rPh sb="30" eb="31">
      <t>チュウ</t>
    </rPh>
    <rPh sb="31" eb="34">
      <t>チョウキョリ</t>
    </rPh>
    <rPh sb="35" eb="36">
      <t>ビョウ</t>
    </rPh>
    <rPh sb="41" eb="42">
      <t>プン</t>
    </rPh>
    <rPh sb="44" eb="45">
      <t>ビョウ</t>
    </rPh>
    <phoneticPr fontId="1"/>
  </si>
  <si>
    <t>記入上の注意</t>
    <rPh sb="0" eb="2">
      <t>キニュウ</t>
    </rPh>
    <rPh sb="2" eb="3">
      <t>ジョウ</t>
    </rPh>
    <rPh sb="4" eb="6">
      <t>チュウイ</t>
    </rPh>
    <phoneticPr fontId="1"/>
  </si>
  <si>
    <t>※申込書の色つき部分に入力してください。</t>
    <rPh sb="1" eb="4">
      <t>モウシコミショ</t>
    </rPh>
    <rPh sb="5" eb="6">
      <t>イロ</t>
    </rPh>
    <rPh sb="8" eb="10">
      <t>ブブン</t>
    </rPh>
    <rPh sb="11" eb="13">
      <t>ニュウリョク</t>
    </rPh>
    <phoneticPr fontId="1"/>
  </si>
  <si>
    <t>半角数字で入力</t>
    <rPh sb="0" eb="2">
      <t>ハンカク</t>
    </rPh>
    <rPh sb="2" eb="4">
      <t>スウジ</t>
    </rPh>
    <rPh sb="5" eb="7">
      <t>ニュウリョク</t>
    </rPh>
    <phoneticPr fontId="1"/>
  </si>
  <si>
    <t>↓</t>
    <phoneticPr fontId="1"/>
  </si>
  <si>
    <t>要入力</t>
    <rPh sb="0" eb="1">
      <t>ヨウ</t>
    </rPh>
    <rPh sb="1" eb="3">
      <t>ニュウリョク</t>
    </rPh>
    <phoneticPr fontId="1"/>
  </si>
  <si>
    <t>上に入力した所属名等が</t>
    <rPh sb="0" eb="1">
      <t>ウエ</t>
    </rPh>
    <rPh sb="2" eb="4">
      <t>ニュウリョク</t>
    </rPh>
    <rPh sb="6" eb="9">
      <t>ショゾクメイ</t>
    </rPh>
    <rPh sb="9" eb="10">
      <t>トウ</t>
    </rPh>
    <phoneticPr fontId="1"/>
  </si>
  <si>
    <t>自動で入ります。</t>
    <rPh sb="0" eb="2">
      <t>ジドウ</t>
    </rPh>
    <rPh sb="3" eb="4">
      <t>ハイ</t>
    </rPh>
    <phoneticPr fontId="1"/>
  </si>
  <si>
    <t>4×100mR</t>
  </si>
  <si>
    <t>リ</t>
  </si>
  <si>
    <t>中</t>
    <rPh sb="0" eb="1">
      <t>チュウ</t>
    </rPh>
    <phoneticPr fontId="1"/>
  </si>
  <si>
    <t>記C</t>
    <rPh sb="0" eb="1">
      <t>キ</t>
    </rPh>
    <phoneticPr fontId="1"/>
  </si>
  <si>
    <t>種目数カウント用</t>
    <rPh sb="0" eb="2">
      <t>シュモク</t>
    </rPh>
    <rPh sb="2" eb="3">
      <t>スウ</t>
    </rPh>
    <rPh sb="7" eb="8">
      <t>ヨウ</t>
    </rPh>
    <phoneticPr fontId="1"/>
  </si>
  <si>
    <t>審判希望部署</t>
    <rPh sb="0" eb="2">
      <t>シンパン</t>
    </rPh>
    <rPh sb="2" eb="4">
      <t>キボウ</t>
    </rPh>
    <rPh sb="4" eb="6">
      <t>ブショ</t>
    </rPh>
    <phoneticPr fontId="1"/>
  </si>
  <si>
    <t>当日の競技会審判員氏名</t>
    <rPh sb="0" eb="2">
      <t>トウジツ</t>
    </rPh>
    <rPh sb="3" eb="6">
      <t>キョウギカイ</t>
    </rPh>
    <rPh sb="6" eb="9">
      <t>シンパンイン</t>
    </rPh>
    <rPh sb="9" eb="11">
      <t>シメイ</t>
    </rPh>
    <phoneticPr fontId="1"/>
  </si>
  <si>
    <t>100m</t>
    <phoneticPr fontId="1"/>
  </si>
  <si>
    <t>男子</t>
    <rPh sb="0" eb="2">
      <t>ダンシ</t>
    </rPh>
    <phoneticPr fontId="1"/>
  </si>
  <si>
    <t>100mH</t>
    <phoneticPr fontId="1"/>
  </si>
  <si>
    <t>参加種目数</t>
    <rPh sb="0" eb="2">
      <t>サンカ</t>
    </rPh>
    <rPh sb="2" eb="4">
      <t>シュモク</t>
    </rPh>
    <rPh sb="4" eb="5">
      <t>スウ</t>
    </rPh>
    <phoneticPr fontId="1"/>
  </si>
  <si>
    <t>リレー参加数</t>
    <rPh sb="3" eb="5">
      <t>サンカ</t>
    </rPh>
    <rPh sb="5" eb="6">
      <t>スウ</t>
    </rPh>
    <phoneticPr fontId="1"/>
  </si>
  <si>
    <t>・リレーは選手全員を続けて入力し、同一の記録を全員に記入してください。</t>
    <rPh sb="5" eb="7">
      <t>センシュ</t>
    </rPh>
    <rPh sb="7" eb="9">
      <t>ゼンイン</t>
    </rPh>
    <rPh sb="10" eb="11">
      <t>ツヅ</t>
    </rPh>
    <rPh sb="13" eb="15">
      <t>ニュウリョク</t>
    </rPh>
    <rPh sb="20" eb="22">
      <t>キロク</t>
    </rPh>
    <rPh sb="23" eb="25">
      <t>ゼンイン</t>
    </rPh>
    <rPh sb="26" eb="28">
      <t>キニュウ</t>
    </rPh>
    <phoneticPr fontId="1"/>
  </si>
  <si>
    <t>静岡市中学校総合体育大会　陸上競技の部申込書</t>
    <rPh sb="0" eb="2">
      <t>シズオカ</t>
    </rPh>
    <rPh sb="2" eb="3">
      <t>シ</t>
    </rPh>
    <rPh sb="3" eb="6">
      <t>チュウガッコウ</t>
    </rPh>
    <rPh sb="6" eb="8">
      <t>ソウゴウ</t>
    </rPh>
    <rPh sb="8" eb="10">
      <t>タイイク</t>
    </rPh>
    <rPh sb="10" eb="12">
      <t>タイカイ</t>
    </rPh>
    <rPh sb="13" eb="15">
      <t>リクジョウ</t>
    </rPh>
    <rPh sb="15" eb="17">
      <t>キョウギ</t>
    </rPh>
    <rPh sb="18" eb="19">
      <t>ブ</t>
    </rPh>
    <rPh sb="19" eb="22">
      <t>モウシコミショ</t>
    </rPh>
    <phoneticPr fontId="1"/>
  </si>
  <si>
    <t>印</t>
    <rPh sb="0" eb="1">
      <t>イン</t>
    </rPh>
    <phoneticPr fontId="1"/>
  </si>
  <si>
    <t>申込み種目数</t>
    <rPh sb="0" eb="2">
      <t>モウシコ</t>
    </rPh>
    <rPh sb="3" eb="5">
      <t>シュモク</t>
    </rPh>
    <rPh sb="5" eb="6">
      <t>スウ</t>
    </rPh>
    <phoneticPr fontId="1"/>
  </si>
  <si>
    <t>110mH</t>
    <phoneticPr fontId="1"/>
  </si>
  <si>
    <t>三段跳</t>
    <rPh sb="0" eb="3">
      <t>サンダント</t>
    </rPh>
    <phoneticPr fontId="1"/>
  </si>
  <si>
    <t>ｺｰﾄﾞ、ﾅﾝﾊﾞｰは半角で、ﾌﾘｶﾞﾅは半角ｶﾀｶﾅで入力してください。</t>
    <rPh sb="11" eb="13">
      <t>ハンカク</t>
    </rPh>
    <rPh sb="21" eb="23">
      <t>ハンカク</t>
    </rPh>
    <rPh sb="28" eb="30">
      <t>ニュウリョク</t>
    </rPh>
    <phoneticPr fontId="1"/>
  </si>
  <si>
    <t>男子共通リレー</t>
    <rPh sb="0" eb="2">
      <t>ダンシ</t>
    </rPh>
    <rPh sb="2" eb="4">
      <t>キョウツウ</t>
    </rPh>
    <phoneticPr fontId="1"/>
  </si>
  <si>
    <t>男子低学年リレー</t>
    <rPh sb="0" eb="2">
      <t>ダンシ</t>
    </rPh>
    <rPh sb="2" eb="5">
      <t>テイガクネン</t>
    </rPh>
    <phoneticPr fontId="1"/>
  </si>
  <si>
    <t>女子共通リレー</t>
    <rPh sb="0" eb="2">
      <t>ジョシ</t>
    </rPh>
    <rPh sb="2" eb="4">
      <t>キョウツウ</t>
    </rPh>
    <phoneticPr fontId="1"/>
  </si>
  <si>
    <t>女子低学年リレー</t>
    <rPh sb="0" eb="2">
      <t>ジョシ</t>
    </rPh>
    <rPh sb="2" eb="5">
      <t>テイガクネン</t>
    </rPh>
    <phoneticPr fontId="1"/>
  </si>
  <si>
    <t>男子ｵｰﾌﾟﾝ</t>
    <rPh sb="0" eb="2">
      <t>ダンシ</t>
    </rPh>
    <phoneticPr fontId="1"/>
  </si>
  <si>
    <t>OP</t>
    <phoneticPr fontId="1"/>
  </si>
  <si>
    <t>↓</t>
    <phoneticPr fontId="1"/>
  </si>
  <si>
    <t>OP参加の３年生のみ、選択して下さい。　　　　　　　　　　　</t>
    <rPh sb="2" eb="4">
      <t>サンカ</t>
    </rPh>
    <rPh sb="6" eb="8">
      <t>ネンセイ</t>
    </rPh>
    <rPh sb="11" eb="13">
      <t>センタク</t>
    </rPh>
    <rPh sb="15" eb="16">
      <t>クダ</t>
    </rPh>
    <phoneticPr fontId="1"/>
  </si>
  <si>
    <t>OP</t>
    <phoneticPr fontId="1"/>
  </si>
  <si>
    <t>ｼｽﾞｵｶ</t>
    <phoneticPr fontId="1"/>
  </si>
  <si>
    <t>静岡</t>
    <rPh sb="0" eb="2">
      <t>シズオカ</t>
    </rPh>
    <phoneticPr fontId="1"/>
  </si>
  <si>
    <t>・ﾌﾘｶﾞﾅは姓と名の間に、必ず半角スペースを入力して下さい。</t>
    <rPh sb="7" eb="8">
      <t>セイ</t>
    </rPh>
    <rPh sb="9" eb="10">
      <t>ナ</t>
    </rPh>
    <rPh sb="11" eb="12">
      <t>アイダ</t>
    </rPh>
    <rPh sb="14" eb="15">
      <t>カナラ</t>
    </rPh>
    <rPh sb="16" eb="18">
      <t>ハンカク</t>
    </rPh>
    <rPh sb="23" eb="25">
      <t>ニュウリョク</t>
    </rPh>
    <rPh sb="27" eb="28">
      <t>クダ</t>
    </rPh>
    <phoneticPr fontId="1"/>
  </si>
  <si>
    <r>
      <t>　400ｍやリレーで1分を超える場合は、60秒台にしてください。（1分2秒34は</t>
    </r>
    <r>
      <rPr>
        <sz val="10"/>
        <rFont val="Bookman Old Style"/>
        <family val="1"/>
      </rPr>
      <t>62.34</t>
    </r>
    <r>
      <rPr>
        <sz val="10"/>
        <rFont val="ＭＳ Ｐゴシック"/>
        <family val="3"/>
        <charset val="128"/>
      </rPr>
      <t>）</t>
    </r>
    <rPh sb="11" eb="12">
      <t>プン</t>
    </rPh>
    <rPh sb="13" eb="14">
      <t>コ</t>
    </rPh>
    <rPh sb="16" eb="18">
      <t>バアイ</t>
    </rPh>
    <rPh sb="22" eb="23">
      <t>ビョウ</t>
    </rPh>
    <rPh sb="23" eb="24">
      <t>ダイ</t>
    </rPh>
    <rPh sb="34" eb="35">
      <t>プン</t>
    </rPh>
    <rPh sb="36" eb="37">
      <t>ビョウ</t>
    </rPh>
    <phoneticPr fontId="1"/>
  </si>
  <si>
    <t>低学年男子</t>
    <rPh sb="0" eb="3">
      <t>テイガクネン</t>
    </rPh>
    <rPh sb="3" eb="5">
      <t>ダンシ</t>
    </rPh>
    <phoneticPr fontId="1"/>
  </si>
  <si>
    <t>低学年女子</t>
    <rPh sb="0" eb="3">
      <t>テイガクネン</t>
    </rPh>
    <rPh sb="3" eb="5">
      <t>ジョシ</t>
    </rPh>
    <phoneticPr fontId="1"/>
  </si>
  <si>
    <t>ﾌﾘｶﾞﾅ(半角で)</t>
    <rPh sb="6" eb="8">
      <t>ハンカク</t>
    </rPh>
    <phoneticPr fontId="1"/>
  </si>
  <si>
    <t>大会要項に指定されている宛先へ、入力したファイルを添付して、送付してください。</t>
    <rPh sb="0" eb="2">
      <t>タイカイ</t>
    </rPh>
    <rPh sb="2" eb="4">
      <t>ヨウコウ</t>
    </rPh>
    <rPh sb="5" eb="7">
      <t>シテイ</t>
    </rPh>
    <rPh sb="12" eb="14">
      <t>アテサキ</t>
    </rPh>
    <rPh sb="30" eb="32">
      <t>ソウフ</t>
    </rPh>
    <phoneticPr fontId="1"/>
  </si>
  <si>
    <r>
      <t>・フィールドは</t>
    </r>
    <r>
      <rPr>
        <sz val="10"/>
        <rFont val="Bookman Old Style"/>
        <family val="1"/>
      </rPr>
      <t>m</t>
    </r>
    <r>
      <rPr>
        <sz val="10"/>
        <rFont val="ＭＳ Ｐゴシック"/>
        <family val="3"/>
        <charset val="128"/>
      </rPr>
      <t>を整数、ｃｍを小数で入力（6ｍ31ｃｍは</t>
    </r>
    <r>
      <rPr>
        <sz val="10"/>
        <rFont val="Bookman Old Style"/>
        <family val="1"/>
      </rPr>
      <t>6.31</t>
    </r>
    <r>
      <rPr>
        <sz val="10"/>
        <rFont val="ＭＳ Ｐゴシック"/>
        <family val="3"/>
        <charset val="128"/>
      </rPr>
      <t>）</t>
    </r>
    <rPh sb="9" eb="11">
      <t>セイスウ</t>
    </rPh>
    <rPh sb="15" eb="17">
      <t>ショウスウ</t>
    </rPh>
    <rPh sb="18" eb="20">
      <t>ニュウリョク</t>
    </rPh>
    <phoneticPr fontId="1"/>
  </si>
  <si>
    <t>出場人数</t>
    <rPh sb="0" eb="2">
      <t>シュツジョウ</t>
    </rPh>
    <rPh sb="2" eb="4">
      <t>ニンズウ</t>
    </rPh>
    <phoneticPr fontId="1"/>
  </si>
  <si>
    <t>共通女子</t>
    <rPh sb="0" eb="2">
      <t>キョウツウ</t>
    </rPh>
    <rPh sb="2" eb="4">
      <t>ジョシ</t>
    </rPh>
    <phoneticPr fontId="1"/>
  </si>
  <si>
    <t>共通男子</t>
    <rPh sb="0" eb="2">
      <t>キョウツウ</t>
    </rPh>
    <rPh sb="2" eb="4">
      <t>ダンシ</t>
    </rPh>
    <phoneticPr fontId="1"/>
  </si>
  <si>
    <t>OP人数</t>
    <rPh sb="2" eb="4">
      <t>ニンズウ</t>
    </rPh>
    <phoneticPr fontId="1"/>
  </si>
  <si>
    <t>人数異常</t>
    <rPh sb="0" eb="2">
      <t>ニンズウ</t>
    </rPh>
    <rPh sb="2" eb="4">
      <t>イジョウ</t>
    </rPh>
    <phoneticPr fontId="1"/>
  </si>
  <si>
    <t>以上のチーム関係者は任命権者又は学校設置者から懲戒処分を受けていない。
※該当する場合は左のセルに○を入力</t>
    <rPh sb="44" eb="45">
      <t>ヒダリ</t>
    </rPh>
    <rPh sb="51" eb="53">
      <t>ニュウリョク</t>
    </rPh>
    <phoneticPr fontId="1"/>
  </si>
  <si>
    <t>プログラム記載所属名略称</t>
    <rPh sb="5" eb="7">
      <t>キサイ</t>
    </rPh>
    <rPh sb="7" eb="10">
      <t>ショゾクメイ</t>
    </rPh>
    <rPh sb="10" eb="12">
      <t>リャクショウ</t>
    </rPh>
    <phoneticPr fontId="1"/>
  </si>
  <si>
    <t>引率者氏名</t>
    <rPh sb="0" eb="3">
      <t>インソツシャ</t>
    </rPh>
    <rPh sb="3" eb="5">
      <t>シメイ</t>
    </rPh>
    <phoneticPr fontId="1"/>
  </si>
  <si>
    <t>引率者役職</t>
    <rPh sb="0" eb="3">
      <t>インソツシャ</t>
    </rPh>
    <rPh sb="3" eb="5">
      <t>ヤクショク</t>
    </rPh>
    <phoneticPr fontId="1"/>
  </si>
  <si>
    <t>個人情報</t>
    <rPh sb="0" eb="4">
      <t>コジンジョウホウ</t>
    </rPh>
    <phoneticPr fontId="1"/>
  </si>
  <si>
    <t>○</t>
  </si>
  <si>
    <t>個人情報の取り扱いについてが承諾されていない選手の出場はできません。
○を選択してください。</t>
    <rPh sb="5" eb="6">
      <t>ト</t>
    </rPh>
    <rPh sb="7" eb="8">
      <t>アツカ</t>
    </rPh>
    <phoneticPr fontId="1"/>
  </si>
  <si>
    <t>・外国籍の選手の場合は、半角カタカナで入力してください。</t>
    <rPh sb="1" eb="3">
      <t>ガイコク</t>
    </rPh>
    <rPh sb="3" eb="4">
      <t>セキ</t>
    </rPh>
    <rPh sb="5" eb="7">
      <t>センシュ</t>
    </rPh>
    <rPh sb="8" eb="10">
      <t>バアイ</t>
    </rPh>
    <rPh sb="12" eb="14">
      <t>ハンカク</t>
    </rPh>
    <rPh sb="19" eb="21">
      <t>ニュウリョク</t>
    </rPh>
    <phoneticPr fontId="1"/>
  </si>
  <si>
    <t>自己記録（未公認可）を必ず入力してください。それにより組分けします。</t>
    <rPh sb="0" eb="2">
      <t>ジコ</t>
    </rPh>
    <rPh sb="2" eb="4">
      <t>キロク</t>
    </rPh>
    <rPh sb="5" eb="8">
      <t>ミコウニン</t>
    </rPh>
    <rPh sb="8" eb="9">
      <t>カ</t>
    </rPh>
    <rPh sb="11" eb="12">
      <t>カナラ</t>
    </rPh>
    <rPh sb="13" eb="15">
      <t>ニュウリョク</t>
    </rPh>
    <rPh sb="27" eb="29">
      <t>クミワ</t>
    </rPh>
    <phoneticPr fontId="1"/>
  </si>
  <si>
    <t>上記２点に○が入力されていない場合、出場できません。</t>
    <rPh sb="0" eb="2">
      <t>ジョウキ</t>
    </rPh>
    <rPh sb="3" eb="4">
      <t>テン</t>
    </rPh>
    <rPh sb="7" eb="9">
      <t>ニュウリョク</t>
    </rPh>
    <rPh sb="15" eb="17">
      <t>バアイ</t>
    </rPh>
    <rPh sb="18" eb="20">
      <t>シュツジョウ</t>
    </rPh>
    <phoneticPr fontId="1"/>
  </si>
  <si>
    <t>個人情報入力確認</t>
    <rPh sb="0" eb="4">
      <t>コジンジョウホウ</t>
    </rPh>
    <rPh sb="4" eb="6">
      <t>ニュウリョク</t>
    </rPh>
    <rPh sb="6" eb="8">
      <t>カクニン</t>
    </rPh>
    <phoneticPr fontId="1"/>
  </si>
  <si>
    <t>学校名</t>
    <rPh sb="0" eb="3">
      <t>ガッコウメイ</t>
    </rPh>
    <phoneticPr fontId="1"/>
  </si>
  <si>
    <t>静岡中</t>
    <rPh sb="0" eb="3">
      <t>シズオカチュウ</t>
    </rPh>
    <phoneticPr fontId="1"/>
  </si>
  <si>
    <t>学校・チーム名(正式名称)</t>
    <rPh sb="0" eb="2">
      <t>ガッコウ</t>
    </rPh>
    <rPh sb="6" eb="7">
      <t>メイ</t>
    </rPh>
    <rPh sb="8" eb="10">
      <t>セイシキ</t>
    </rPh>
    <rPh sb="10" eb="12">
      <t>メイショウ</t>
    </rPh>
    <phoneticPr fontId="1"/>
  </si>
  <si>
    <t>印</t>
    <rPh sb="0" eb="1">
      <t>シルシ</t>
    </rPh>
    <phoneticPr fontId="1"/>
  </si>
  <si>
    <t>チーム種別</t>
    <rPh sb="3" eb="5">
      <t>シュベツ</t>
    </rPh>
    <phoneticPr fontId="1"/>
  </si>
  <si>
    <t>クラブチームは、選手の学校名を入力してください。中学校は入力不要です。</t>
    <rPh sb="8" eb="10">
      <t>センシュ</t>
    </rPh>
    <rPh sb="11" eb="14">
      <t>ガッコウメイ</t>
    </rPh>
    <rPh sb="15" eb="17">
      <t>ニュウリョク</t>
    </rPh>
    <rPh sb="24" eb="27">
      <t>チュウガッコウ</t>
    </rPh>
    <rPh sb="28" eb="30">
      <t>ニュウリョク</t>
    </rPh>
    <rPh sb="30" eb="32">
      <t>フヨウ</t>
    </rPh>
    <phoneticPr fontId="1"/>
  </si>
  <si>
    <t>郵便番号</t>
    <rPh sb="0" eb="4">
      <t>ユウビンバンゴウ</t>
    </rPh>
    <phoneticPr fontId="1"/>
  </si>
  <si>
    <t>学校長または
チーム代表者</t>
    <rPh sb="0" eb="3">
      <t>ガッコウチョウ</t>
    </rPh>
    <rPh sb="10" eb="13">
      <t>ダイヒョウシャ</t>
    </rPh>
    <phoneticPr fontId="1"/>
  </si>
  <si>
    <t>住所</t>
    <rPh sb="0" eb="2">
      <t>ジュウショ</t>
    </rPh>
    <phoneticPr fontId="1"/>
  </si>
  <si>
    <t>○学校住所またはチーム代表者住所</t>
    <rPh sb="1" eb="3">
      <t>ガッコウ</t>
    </rPh>
    <rPh sb="3" eb="5">
      <t>ジュウショ</t>
    </rPh>
    <rPh sb="11" eb="14">
      <t>ダイヒョウシャ</t>
    </rPh>
    <rPh sb="14" eb="16">
      <t>ジュウショ</t>
    </rPh>
    <phoneticPr fontId="1"/>
  </si>
  <si>
    <t>※「記入上の注意事項」シートを必ず確認してから入力してください。</t>
    <rPh sb="2" eb="4">
      <t>キニュウ</t>
    </rPh>
    <rPh sb="4" eb="5">
      <t>ジョウ</t>
    </rPh>
    <rPh sb="6" eb="8">
      <t>チュウイ</t>
    </rPh>
    <rPh sb="8" eb="10">
      <t>ジコウ</t>
    </rPh>
    <rPh sb="15" eb="16">
      <t>カナラ</t>
    </rPh>
    <rPh sb="17" eb="19">
      <t>カクニン</t>
    </rPh>
    <rPh sb="23" eb="25">
      <t>ニュウリョク</t>
    </rPh>
    <phoneticPr fontId="1"/>
  </si>
  <si>
    <t>表を見て、部門・種目のコードを入力してください。部門名、種目名は自動で表示されます。</t>
    <rPh sb="0" eb="1">
      <t>ヒョウ</t>
    </rPh>
    <rPh sb="2" eb="3">
      <t>ミ</t>
    </rPh>
    <rPh sb="5" eb="7">
      <t>ブモン</t>
    </rPh>
    <rPh sb="8" eb="10">
      <t>シュモク</t>
    </rPh>
    <rPh sb="15" eb="17">
      <t>ニュウリョク</t>
    </rPh>
    <rPh sb="24" eb="26">
      <t>ブモン</t>
    </rPh>
    <rPh sb="26" eb="27">
      <t>メイ</t>
    </rPh>
    <rPh sb="28" eb="30">
      <t>シュモク</t>
    </rPh>
    <rPh sb="30" eb="31">
      <t>メイ</t>
    </rPh>
    <rPh sb="32" eb="34">
      <t>ジドウ</t>
    </rPh>
    <rPh sb="35" eb="37">
      <t>ヒョウジ</t>
    </rPh>
    <phoneticPr fontId="1"/>
  </si>
  <si>
    <t>ﾅﾝﾊﾞｰ、氏名、ﾌﾘｶﾞﾅ、学年等を正確に入力してください。</t>
    <rPh sb="6" eb="8">
      <t>シメイ</t>
    </rPh>
    <rPh sb="15" eb="17">
      <t>ガクネン</t>
    </rPh>
    <rPh sb="17" eb="18">
      <t>トウ</t>
    </rPh>
    <rPh sb="19" eb="21">
      <t>セイカク</t>
    </rPh>
    <rPh sb="22" eb="24">
      <t>ニュウリョク</t>
    </rPh>
    <phoneticPr fontId="1"/>
  </si>
  <si>
    <t>・運営ソフトの都合上外字は使用できません。??など文字化けします。JIS第２水準の漢字まで使用できます。</t>
    <rPh sb="25" eb="28">
      <t>モジバ</t>
    </rPh>
    <rPh sb="36" eb="37">
      <t>ダイ</t>
    </rPh>
    <rPh sb="38" eb="40">
      <t>スイジュン</t>
    </rPh>
    <rPh sb="41" eb="43">
      <t>カンジ</t>
    </rPh>
    <rPh sb="45" eb="47">
      <t>シヨウ</t>
    </rPh>
    <phoneticPr fontId="1"/>
  </si>
  <si>
    <t>「チーム関係者は任命権者又は学校設置者から懲戒処分を受けていない。」と「個人情報の取り扱いの承諾」欄に</t>
    <rPh sb="36" eb="40">
      <t>コジンジョウホウ</t>
    </rPh>
    <rPh sb="41" eb="42">
      <t>ト</t>
    </rPh>
    <rPh sb="43" eb="44">
      <t>アツカ</t>
    </rPh>
    <rPh sb="46" eb="48">
      <t>ショウダク</t>
    </rPh>
    <rPh sb="49" eb="50">
      <t>ラン</t>
    </rPh>
    <phoneticPr fontId="1"/>
  </si>
  <si>
    <t>○を必ず入力してください。</t>
    <rPh sb="2" eb="3">
      <t>カナラ</t>
    </rPh>
    <rPh sb="4" eb="6">
      <t>ニュウリョク</t>
    </rPh>
    <phoneticPr fontId="1"/>
  </si>
  <si>
    <t>・大会要項８[１]「申込方法」を熟読し、所定の方法で、期日を厳守し、申し込んで下さい。</t>
    <rPh sb="1" eb="3">
      <t>タイカイ</t>
    </rPh>
    <rPh sb="3" eb="5">
      <t>ヨウコウ</t>
    </rPh>
    <rPh sb="10" eb="11">
      <t>モウ</t>
    </rPh>
    <rPh sb="11" eb="12">
      <t>コ</t>
    </rPh>
    <rPh sb="12" eb="14">
      <t>ホウホウ</t>
    </rPh>
    <rPh sb="16" eb="18">
      <t>ジュクドク</t>
    </rPh>
    <rPh sb="20" eb="22">
      <t>ショテイ</t>
    </rPh>
    <rPh sb="23" eb="25">
      <t>ホウホウ</t>
    </rPh>
    <rPh sb="27" eb="29">
      <t>キジツ</t>
    </rPh>
    <rPh sb="30" eb="32">
      <t>ゲンシュ</t>
    </rPh>
    <rPh sb="34" eb="35">
      <t>モウ</t>
    </rPh>
    <rPh sb="36" eb="37">
      <t>コ</t>
    </rPh>
    <rPh sb="39" eb="40">
      <t>クダ</t>
    </rPh>
    <phoneticPr fontId="1"/>
  </si>
  <si>
    <t>・Microsoft Excelで本ファイルは作成されています。</t>
    <rPh sb="17" eb="18">
      <t>ホン</t>
    </rPh>
    <rPh sb="23" eb="25">
      <t>サクセイ</t>
    </rPh>
    <phoneticPr fontId="1"/>
  </si>
  <si>
    <t xml:space="preserve"> 近年Googleｽﾌﾟﾚｯﾄﾞｼｰﾄなどの表計算ソフトで入力し、申込ﾌｧｲﾙを壊してしまう事例が増えています。</t>
    <rPh sb="22" eb="25">
      <t>ヒョウケイサン</t>
    </rPh>
    <phoneticPr fontId="1"/>
  </si>
  <si>
    <t xml:space="preserve"> Excel以外の表計算ソフトで申込ファイルを作成すると計算式や条件付き書式を削除するなど不具合があります。</t>
    <rPh sb="39" eb="41">
      <t>サクジョ</t>
    </rPh>
    <rPh sb="45" eb="48">
      <t>フグアイ</t>
    </rPh>
    <phoneticPr fontId="1"/>
  </si>
  <si>
    <t xml:space="preserve"> また申込に必要な計算式が削除されている申込ファイルは、申込の不備となり受け付けることができません。</t>
    <rPh sb="3" eb="5">
      <t>モウシコミ</t>
    </rPh>
    <rPh sb="20" eb="22">
      <t>モウシコミ</t>
    </rPh>
    <phoneticPr fontId="1"/>
  </si>
  <si>
    <t>・申込ファイルの送信は、大会の運営・記録処理に必要なデータを作成することを目的としています。</t>
    <rPh sb="1" eb="3">
      <t>モウシコミ</t>
    </rPh>
    <rPh sb="8" eb="10">
      <t>ソウシン</t>
    </rPh>
    <rPh sb="12" eb="14">
      <t>タイカイ</t>
    </rPh>
    <rPh sb="15" eb="17">
      <t>ウンエイ</t>
    </rPh>
    <rPh sb="18" eb="22">
      <t>キロクショリ</t>
    </rPh>
    <rPh sb="23" eb="25">
      <t>ヒツヨウ</t>
    </rPh>
    <rPh sb="30" eb="32">
      <t>サクセイ</t>
    </rPh>
    <rPh sb="37" eb="39">
      <t>モクテキ</t>
    </rPh>
    <phoneticPr fontId="1"/>
  </si>
  <si>
    <t xml:space="preserve"> 申し込みファイルの内容は、仮申し込みとなりますが必ず顧問者会議に持参する申込用紙と同じ内容になるようにして下さい。</t>
    <rPh sb="1" eb="2">
      <t>モウ</t>
    </rPh>
    <rPh sb="3" eb="4">
      <t>コ</t>
    </rPh>
    <rPh sb="10" eb="12">
      <t>ナイヨウ</t>
    </rPh>
    <rPh sb="14" eb="16">
      <t>カリモウ</t>
    </rPh>
    <rPh sb="17" eb="18">
      <t>コ</t>
    </rPh>
    <rPh sb="25" eb="26">
      <t>カナラ</t>
    </rPh>
    <rPh sb="27" eb="30">
      <t>コモンシャ</t>
    </rPh>
    <rPh sb="30" eb="32">
      <t>カイギ</t>
    </rPh>
    <rPh sb="33" eb="35">
      <t>ジサン</t>
    </rPh>
    <rPh sb="37" eb="39">
      <t>モウシコミ</t>
    </rPh>
    <rPh sb="39" eb="41">
      <t>ヨウシ</t>
    </rPh>
    <rPh sb="42" eb="43">
      <t>オナ</t>
    </rPh>
    <rPh sb="44" eb="46">
      <t>ナイヨウ</t>
    </rPh>
    <rPh sb="54" eb="55">
      <t>クダ</t>
    </rPh>
    <phoneticPr fontId="1"/>
  </si>
  <si>
    <r>
      <t>例　静岡</t>
    </r>
    <r>
      <rPr>
        <sz val="11"/>
        <rFont val="ＭＳ Ｐゴシック"/>
        <family val="3"/>
        <charset val="128"/>
      </rPr>
      <t>□市郎、静□□一郎</t>
    </r>
    <rPh sb="0" eb="1">
      <t>レイ</t>
    </rPh>
    <rPh sb="2" eb="4">
      <t>シズオカ</t>
    </rPh>
    <rPh sb="5" eb="6">
      <t>シ</t>
    </rPh>
    <rPh sb="6" eb="7">
      <t>ロウ</t>
    </rPh>
    <phoneticPr fontId="1"/>
  </si>
  <si>
    <r>
      <t>例　ｼｽﾞｵｶ</t>
    </r>
    <r>
      <rPr>
        <sz val="11"/>
        <rFont val="ＭＳ Ｐゴシック"/>
        <family val="3"/>
        <charset val="128"/>
      </rPr>
      <t>▯ｲﾁﾛｳ</t>
    </r>
    <rPh sb="0" eb="1">
      <t>レイ</t>
    </rPh>
    <phoneticPr fontId="1"/>
  </si>
  <si>
    <t>・オープン参加の３年生のみ、種目名の横にセルに「OP」を入力して下さい。</t>
    <rPh sb="5" eb="7">
      <t>サンカ</t>
    </rPh>
    <rPh sb="9" eb="11">
      <t>ネンセイ</t>
    </rPh>
    <rPh sb="14" eb="16">
      <t>シュモク</t>
    </rPh>
    <rPh sb="16" eb="17">
      <t>メイ</t>
    </rPh>
    <rPh sb="18" eb="19">
      <t>ヨコ</t>
    </rPh>
    <rPh sb="28" eb="30">
      <t>ニュウリョク</t>
    </rPh>
    <rPh sb="32" eb="33">
      <t>クダ</t>
    </rPh>
    <phoneticPr fontId="1"/>
  </si>
  <si>
    <t xml:space="preserve"> 入力時に必ず外字を使っていないか確認してください。</t>
    <rPh sb="1" eb="4">
      <t>ニュウリョクジ</t>
    </rPh>
    <rPh sb="5" eb="6">
      <t>カナラ</t>
    </rPh>
    <rPh sb="7" eb="9">
      <t>ガイジ</t>
    </rPh>
    <rPh sb="10" eb="11">
      <t>ツカ</t>
    </rPh>
    <rPh sb="17" eb="19">
      <t>カクニン</t>
    </rPh>
    <phoneticPr fontId="1"/>
  </si>
  <si>
    <t>　※　「’」や「”」、「：」は使用しないで下さい。</t>
    <phoneticPr fontId="1"/>
  </si>
  <si>
    <r>
      <t>・</t>
    </r>
    <r>
      <rPr>
        <b/>
        <sz val="10"/>
        <color rgb="FFFF0000"/>
        <rFont val="ＭＳ Ｐゴシック"/>
        <family val="3"/>
        <charset val="128"/>
      </rPr>
      <t>件名には学校名を明記し、ファイル名も学校名にして下さい。</t>
    </r>
    <rPh sb="1" eb="3">
      <t>ケンメイ</t>
    </rPh>
    <rPh sb="5" eb="8">
      <t>ガッコウメイ</t>
    </rPh>
    <rPh sb="9" eb="11">
      <t>メイキ</t>
    </rPh>
    <rPh sb="17" eb="18">
      <t>メイ</t>
    </rPh>
    <rPh sb="19" eb="22">
      <t>ガッコウメイ</t>
    </rPh>
    <rPh sb="25" eb="26">
      <t>クダ</t>
    </rPh>
    <phoneticPr fontId="1"/>
  </si>
  <si>
    <t>・送信していただいたメールには、数日中に返信します。申込後は、必ずメールをご確認ください。</t>
    <rPh sb="1" eb="3">
      <t>ソウシン</t>
    </rPh>
    <rPh sb="16" eb="19">
      <t>スウジツチュウ</t>
    </rPh>
    <rPh sb="20" eb="22">
      <t>ヘンシン</t>
    </rPh>
    <rPh sb="26" eb="28">
      <t>モウシコミ</t>
    </rPh>
    <rPh sb="28" eb="29">
      <t>アト</t>
    </rPh>
    <rPh sb="31" eb="32">
      <t>カナラ</t>
    </rPh>
    <rPh sb="38" eb="40">
      <t>カクニン</t>
    </rPh>
    <phoneticPr fontId="1"/>
  </si>
  <si>
    <t>2025年度申込期限</t>
    <rPh sb="4" eb="6">
      <t>ネンド</t>
    </rPh>
    <rPh sb="6" eb="8">
      <t>モウシコミ</t>
    </rPh>
    <rPh sb="8" eb="10">
      <t>キゲン</t>
    </rPh>
    <phoneticPr fontId="1"/>
  </si>
  <si>
    <t>5/22(木)まで　期日厳守！！</t>
    <rPh sb="10" eb="12">
      <t>キジツ</t>
    </rPh>
    <rPh sb="12" eb="14">
      <t>ゲンシュ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</si>
</sst>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7" x14ac:knownFonts="1">
    <font>
      <sz val="11"/>
      <name val="ＭＳ Ｐゴシック"/>
      <family val="3"/>
      <charset val="128"/>
    </font>
    <font>
      <sz val="6"/>
      <name val="ＭＳ Ｐゴシック"/>
      <family val="3"/>
      <charset val="128"/>
    </font>
    <font>
      <sz val="10"/>
      <name val="ＭＳ Ｐゴシック"/>
      <family val="3"/>
      <charset val="128"/>
    </font>
    <font>
      <sz val="10"/>
      <name val="HG丸ｺﾞｼｯｸM-PRO"/>
      <family val="3"/>
      <charset val="128"/>
    </font>
    <font>
      <sz val="8"/>
      <name val="ＭＳ Ｐゴシック"/>
      <family val="3"/>
      <charset val="128"/>
    </font>
    <font>
      <b/>
      <sz val="10"/>
      <name val="ＭＳ Ｐゴシック"/>
      <family val="3"/>
      <charset val="128"/>
    </font>
    <font>
      <sz val="10"/>
      <name val="Bookman Old Style"/>
      <family val="1"/>
    </font>
    <font>
      <sz val="16"/>
      <name val="ＭＳ Ｐゴシック"/>
      <family val="3"/>
      <charset val="128"/>
    </font>
    <font>
      <sz val="12"/>
      <name val="ＭＳ Ｐゴシック"/>
      <family val="3"/>
      <charset val="128"/>
    </font>
    <font>
      <sz val="9"/>
      <name val="ＭＳ Ｐゴシック"/>
      <family val="3"/>
      <charset val="128"/>
    </font>
    <font>
      <sz val="18"/>
      <name val="ＭＳ Ｐゴシック"/>
      <family val="3"/>
      <charset val="128"/>
    </font>
    <font>
      <b/>
      <sz val="11"/>
      <name val="ＭＳ Ｐゴシック"/>
      <family val="3"/>
      <charset val="128"/>
    </font>
    <font>
      <u/>
      <sz val="11"/>
      <color theme="10"/>
      <name val="ＭＳ Ｐゴシック"/>
      <family val="3"/>
      <charset val="128"/>
    </font>
    <font>
      <b/>
      <sz val="10"/>
      <color theme="8"/>
      <name val="HGP教科書体"/>
      <family val="1"/>
      <charset val="128"/>
    </font>
    <font>
      <b/>
      <sz val="10"/>
      <color rgb="FFFF0000"/>
      <name val="ＭＳ Ｐゴシック"/>
      <family val="3"/>
      <charset val="128"/>
    </font>
    <font>
      <b/>
      <sz val="11"/>
      <color rgb="FFFF0000"/>
      <name val="ＭＳ Ｐゴシック"/>
      <family val="3"/>
      <charset val="128"/>
    </font>
    <font>
      <u/>
      <sz val="14"/>
      <color theme="10"/>
      <name val="Century Schoolbook"/>
      <family val="1"/>
    </font>
    <font>
      <sz val="11"/>
      <color rgb="FFFF0000"/>
      <name val="ＭＳ Ｐゴシック"/>
      <family val="3"/>
      <charset val="128"/>
    </font>
    <font>
      <sz val="8"/>
      <color theme="0" tint="-0.249977111117893"/>
      <name val="ＭＳ Ｐゴシック"/>
      <family val="3"/>
      <charset val="128"/>
    </font>
    <font>
      <sz val="6"/>
      <color theme="0" tint="-0.249977111117893"/>
      <name val="ＭＳ Ｐゴシック"/>
      <family val="3"/>
      <charset val="128"/>
    </font>
    <font>
      <sz val="11"/>
      <color theme="0" tint="-4.9989318521683403E-2"/>
      <name val="ＭＳ Ｐゴシック"/>
      <family val="3"/>
      <charset val="128"/>
    </font>
    <font>
      <sz val="11"/>
      <color theme="0" tint="-0.14999847407452621"/>
      <name val="ＭＳ Ｐゴシック"/>
      <family val="3"/>
      <charset val="128"/>
    </font>
    <font>
      <sz val="10"/>
      <color theme="0" tint="-0.249977111117893"/>
      <name val="ＭＳ Ｐゴシック"/>
      <family val="3"/>
      <charset val="128"/>
    </font>
    <font>
      <sz val="11"/>
      <color theme="0"/>
      <name val="ＭＳ Ｐゴシック"/>
      <family val="3"/>
      <charset val="128"/>
    </font>
    <font>
      <strike/>
      <sz val="11"/>
      <color theme="0"/>
      <name val="ＭＳ Ｐゴシック"/>
      <family val="3"/>
      <charset val="128"/>
    </font>
    <font>
      <u/>
      <sz val="14"/>
      <name val="Century Schoolbook"/>
      <family val="1"/>
    </font>
    <font>
      <sz val="10"/>
      <color rgb="FFFF0000"/>
      <name val="ＭＳ Ｐゴシック"/>
      <family val="3"/>
      <charset val="128"/>
    </font>
  </fonts>
  <fills count="5">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9" tint="0.79998168889431442"/>
        <bgColor indexed="64"/>
      </patternFill>
    </fill>
  </fills>
  <borders count="55">
    <border>
      <left/>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8" fillId="0" borderId="0"/>
  </cellStyleXfs>
  <cellXfs count="169">
    <xf numFmtId="0" fontId="0" fillId="0" borderId="0" xfId="0">
      <alignment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3" fillId="2" borderId="3" xfId="0" applyFont="1" applyFill="1" applyBorder="1" applyAlignment="1" applyProtection="1">
      <alignment vertical="center" shrinkToFit="1"/>
      <protection locked="0"/>
    </xf>
    <xf numFmtId="0" fontId="3" fillId="2" borderId="4" xfId="0" applyFont="1" applyFill="1" applyBorder="1" applyAlignment="1" applyProtection="1">
      <alignment vertical="center" shrinkToFit="1"/>
      <protection locked="0"/>
    </xf>
    <xf numFmtId="0" fontId="3" fillId="2" borderId="5" xfId="0" applyFont="1" applyFill="1" applyBorder="1" applyAlignment="1" applyProtection="1">
      <alignment vertical="center" shrinkToFit="1"/>
      <protection locked="0"/>
    </xf>
    <xf numFmtId="0" fontId="3" fillId="2" borderId="6" xfId="0" applyFont="1" applyFill="1" applyBorder="1" applyAlignment="1" applyProtection="1">
      <alignment vertical="center" shrinkToFit="1"/>
      <protection locked="0"/>
    </xf>
    <xf numFmtId="0" fontId="3" fillId="3" borderId="3" xfId="0" applyFont="1" applyFill="1" applyBorder="1" applyAlignment="1" applyProtection="1">
      <alignment horizontal="center" vertical="center" shrinkToFit="1"/>
      <protection locked="0"/>
    </xf>
    <xf numFmtId="0" fontId="3" fillId="3" borderId="4" xfId="0" applyFont="1" applyFill="1" applyBorder="1" applyAlignment="1" applyProtection="1">
      <alignment horizontal="center" vertical="center" shrinkToFit="1"/>
      <protection locked="0"/>
    </xf>
    <xf numFmtId="0" fontId="8" fillId="0" borderId="7" xfId="0" applyFont="1" applyBorder="1">
      <alignment vertical="center"/>
    </xf>
    <xf numFmtId="0" fontId="8" fillId="0" borderId="8" xfId="0" applyFont="1" applyBorder="1">
      <alignment vertical="center"/>
    </xf>
    <xf numFmtId="0" fontId="3" fillId="0" borderId="3" xfId="0" applyFont="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0" fontId="7" fillId="0" borderId="0" xfId="0" applyFont="1">
      <alignment vertical="center"/>
    </xf>
    <xf numFmtId="0" fontId="0" fillId="0" borderId="0" xfId="0" applyAlignment="1">
      <alignment vertical="center" shrinkToFit="1"/>
    </xf>
    <xf numFmtId="0" fontId="13" fillId="0" borderId="0" xfId="0" applyFont="1">
      <alignment vertical="center"/>
    </xf>
    <xf numFmtId="0" fontId="14" fillId="4" borderId="0" xfId="0" applyFont="1" applyFill="1">
      <alignment vertical="center"/>
    </xf>
    <xf numFmtId="0" fontId="2" fillId="4" borderId="0" xfId="0" applyFont="1" applyFill="1">
      <alignment vertical="center"/>
    </xf>
    <xf numFmtId="0" fontId="5" fillId="4" borderId="0" xfId="0" applyFont="1" applyFill="1">
      <alignment vertical="center"/>
    </xf>
    <xf numFmtId="0" fontId="0" fillId="0" borderId="3" xfId="0" applyBorder="1" applyAlignment="1">
      <alignment horizontal="center" vertical="center"/>
    </xf>
    <xf numFmtId="0" fontId="2" fillId="0" borderId="9" xfId="0" applyFont="1" applyBorder="1">
      <alignment vertical="center"/>
    </xf>
    <xf numFmtId="0" fontId="10" fillId="2" borderId="0" xfId="0" applyFont="1" applyFill="1" applyAlignment="1">
      <alignment horizontal="center" vertical="center"/>
    </xf>
    <xf numFmtId="0" fontId="10" fillId="2" borderId="10" xfId="0" applyFont="1" applyFill="1" applyBorder="1" applyAlignment="1">
      <alignment horizontal="center" vertical="center"/>
    </xf>
    <xf numFmtId="0" fontId="2" fillId="0" borderId="5" xfId="0" applyFont="1" applyBorder="1">
      <alignment vertical="center"/>
    </xf>
    <xf numFmtId="0" fontId="2" fillId="0" borderId="11" xfId="0" applyFont="1" applyBorder="1">
      <alignment vertical="center"/>
    </xf>
    <xf numFmtId="0" fontId="2" fillId="0" borderId="12" xfId="0" applyFont="1" applyBorder="1">
      <alignmen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2" fillId="0" borderId="4" xfId="0" applyFont="1" applyBorder="1">
      <alignment vertical="center"/>
    </xf>
    <xf numFmtId="0" fontId="0" fillId="0" borderId="13" xfId="0" applyBorder="1">
      <alignment vertical="center"/>
    </xf>
    <xf numFmtId="0" fontId="9" fillId="0" borderId="14" xfId="0" applyFont="1" applyBorder="1">
      <alignment vertical="center"/>
    </xf>
    <xf numFmtId="0" fontId="9" fillId="0" borderId="4" xfId="0" applyFont="1" applyBorder="1">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shrinkToFit="1"/>
    </xf>
    <xf numFmtId="0" fontId="15" fillId="0" borderId="0" xfId="0" applyFont="1">
      <alignment vertical="center"/>
    </xf>
    <xf numFmtId="0" fontId="5" fillId="0" borderId="0" xfId="0" applyFont="1" applyAlignment="1">
      <alignment horizontal="center" vertical="center"/>
    </xf>
    <xf numFmtId="0" fontId="14" fillId="0" borderId="0" xfId="0" applyFont="1">
      <alignment vertical="center"/>
    </xf>
    <xf numFmtId="0" fontId="11" fillId="0" borderId="0" xfId="0" applyFont="1" applyAlignment="1">
      <alignment horizontal="center" vertical="center"/>
    </xf>
    <xf numFmtId="0" fontId="17" fillId="0" borderId="0" xfId="0" applyFont="1">
      <alignmen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5" fillId="0" borderId="14" xfId="0" applyFont="1" applyBorder="1" applyAlignment="1">
      <alignment horizontal="center" vertical="center"/>
    </xf>
    <xf numFmtId="0" fontId="4" fillId="0" borderId="14" xfId="0" applyFont="1" applyBorder="1" applyAlignment="1">
      <alignment horizontal="center" vertical="center"/>
    </xf>
    <xf numFmtId="0" fontId="2" fillId="0" borderId="14" xfId="0" applyFont="1" applyBorder="1" applyAlignment="1">
      <alignment horizontal="center" vertical="center" shrinkToFit="1"/>
    </xf>
    <xf numFmtId="0" fontId="3" fillId="0" borderId="0" xfId="0" applyFont="1" applyAlignment="1">
      <alignment horizontal="right" vertical="center"/>
    </xf>
    <xf numFmtId="0" fontId="3" fillId="0" borderId="6" xfId="0" applyFont="1" applyBorder="1" applyAlignment="1">
      <alignment vertical="center" shrinkToFit="1"/>
    </xf>
    <xf numFmtId="0" fontId="3" fillId="0" borderId="4" xfId="0" applyFont="1" applyBorder="1" applyAlignment="1">
      <alignment vertical="center" shrinkToFit="1"/>
    </xf>
    <xf numFmtId="0" fontId="3" fillId="0" borderId="4" xfId="0" applyFont="1" applyBorder="1" applyAlignment="1">
      <alignment horizontal="center" vertical="center" shrinkToFit="1"/>
    </xf>
    <xf numFmtId="0" fontId="18" fillId="0" borderId="0" xfId="0" applyFont="1" applyAlignment="1">
      <alignment horizontal="right" vertical="center"/>
    </xf>
    <xf numFmtId="0" fontId="19" fillId="0" borderId="0" xfId="0" applyFont="1">
      <alignment vertical="center"/>
    </xf>
    <xf numFmtId="0" fontId="2" fillId="0" borderId="3" xfId="0" applyFont="1" applyBorder="1" applyAlignment="1">
      <alignment vertical="center" shrinkToFit="1"/>
    </xf>
    <xf numFmtId="0" fontId="5" fillId="0" borderId="0" xfId="0" applyFont="1">
      <alignment vertical="center"/>
    </xf>
    <xf numFmtId="0" fontId="20" fillId="0" borderId="0" xfId="0" applyFo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21" fillId="0" borderId="0" xfId="0" applyFont="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 fillId="0" borderId="4" xfId="0" applyFont="1" applyBorder="1" applyAlignment="1">
      <alignment vertical="center" shrinkToFit="1"/>
    </xf>
    <xf numFmtId="0" fontId="22" fillId="0" borderId="0" xfId="0" applyFont="1">
      <alignment vertical="center"/>
    </xf>
    <xf numFmtId="0" fontId="0" fillId="0" borderId="0" xfId="0" applyAlignment="1">
      <alignment horizontal="right" vertical="center"/>
    </xf>
    <xf numFmtId="0" fontId="15" fillId="4" borderId="0" xfId="0" applyFont="1" applyFill="1">
      <alignment vertical="center"/>
    </xf>
    <xf numFmtId="0" fontId="23" fillId="0" borderId="0" xfId="0" applyFont="1">
      <alignmen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176" fontId="3" fillId="0" borderId="0" xfId="0" applyNumberFormat="1" applyFont="1" applyAlignment="1" applyProtection="1">
      <alignment vertical="center" shrinkToFit="1"/>
      <protection locked="0"/>
    </xf>
    <xf numFmtId="0" fontId="24" fillId="0" borderId="22" xfId="0" applyFont="1" applyBorder="1">
      <alignment vertical="center"/>
    </xf>
    <xf numFmtId="0" fontId="24" fillId="0" borderId="20" xfId="0" applyFont="1" applyBorder="1">
      <alignment vertical="center"/>
    </xf>
    <xf numFmtId="0" fontId="24" fillId="0" borderId="23" xfId="0" applyFont="1" applyBorder="1">
      <alignment vertical="center"/>
    </xf>
    <xf numFmtId="0" fontId="2" fillId="0" borderId="15" xfId="0" applyFont="1" applyBorder="1" applyAlignment="1">
      <alignment vertical="center" shrinkToFit="1"/>
    </xf>
    <xf numFmtId="0" fontId="9" fillId="0" borderId="0" xfId="0" applyFont="1">
      <alignment vertical="center"/>
    </xf>
    <xf numFmtId="0" fontId="8" fillId="2" borderId="32" xfId="0" applyFont="1" applyFill="1" applyBorder="1" applyProtection="1">
      <alignment vertical="center"/>
      <protection locked="0"/>
    </xf>
    <xf numFmtId="0" fontId="2" fillId="0" borderId="3" xfId="0" applyFont="1" applyBorder="1">
      <alignment vertical="center"/>
    </xf>
    <xf numFmtId="49" fontId="8" fillId="2" borderId="32" xfId="0" applyNumberFormat="1" applyFont="1" applyFill="1" applyBorder="1" applyProtection="1">
      <alignment vertical="center"/>
      <protection locked="0"/>
    </xf>
    <xf numFmtId="49" fontId="2" fillId="0" borderId="3" xfId="0" applyNumberFormat="1" applyFont="1" applyBorder="1" applyProtection="1">
      <alignment vertical="center"/>
      <protection locked="0"/>
    </xf>
    <xf numFmtId="0" fontId="9" fillId="0" borderId="0" xfId="0" applyFont="1" applyAlignment="1">
      <alignment horizontal="center" vertical="center" wrapText="1"/>
    </xf>
    <xf numFmtId="0" fontId="17" fillId="0" borderId="0" xfId="0" applyFont="1" applyAlignment="1">
      <alignment horizontal="center" vertical="center"/>
    </xf>
    <xf numFmtId="0" fontId="0" fillId="0" borderId="0" xfId="0" applyAlignment="1">
      <alignment horizontal="center" vertical="center" shrinkToFit="1"/>
    </xf>
    <xf numFmtId="0" fontId="16" fillId="0" borderId="0" xfId="1" applyFont="1" applyFill="1" applyProtection="1">
      <alignment vertical="center"/>
    </xf>
    <xf numFmtId="0" fontId="0" fillId="0" borderId="3" xfId="0" applyBorder="1">
      <alignment vertical="center"/>
    </xf>
    <xf numFmtId="0" fontId="9" fillId="0" borderId="36" xfId="0" applyFont="1" applyBorder="1" applyAlignment="1">
      <alignment horizontal="center" vertical="center" wrapText="1"/>
    </xf>
    <xf numFmtId="0" fontId="9" fillId="0" borderId="13" xfId="0" applyFont="1" applyBorder="1" applyAlignment="1">
      <alignment horizontal="center" vertical="center" wrapText="1"/>
    </xf>
    <xf numFmtId="0" fontId="0" fillId="0" borderId="14" xfId="0" applyBorder="1">
      <alignment vertical="center"/>
    </xf>
    <xf numFmtId="0" fontId="0" fillId="0" borderId="4" xfId="0" applyBorder="1">
      <alignment vertical="center"/>
    </xf>
    <xf numFmtId="0" fontId="0" fillId="0" borderId="44" xfId="0" applyBorder="1">
      <alignment vertical="center"/>
    </xf>
    <xf numFmtId="0" fontId="0" fillId="3" borderId="45" xfId="0" applyFill="1" applyBorder="1" applyProtection="1">
      <alignment vertical="center"/>
      <protection locked="0"/>
    </xf>
    <xf numFmtId="0" fontId="0" fillId="3" borderId="41" xfId="0" applyFill="1" applyBorder="1" applyProtection="1">
      <alignment vertical="center"/>
      <protection locked="0"/>
    </xf>
    <xf numFmtId="0" fontId="0" fillId="3" borderId="13" xfId="0" applyFill="1" applyBorder="1" applyProtection="1">
      <alignment vertical="center"/>
      <protection locked="0"/>
    </xf>
    <xf numFmtId="0" fontId="3" fillId="2" borderId="46" xfId="0" applyFont="1" applyFill="1" applyBorder="1" applyAlignment="1" applyProtection="1">
      <alignment vertical="center" shrinkToFit="1"/>
      <protection locked="0"/>
    </xf>
    <xf numFmtId="0" fontId="2" fillId="0" borderId="44" xfId="0" applyFont="1" applyBorder="1" applyAlignment="1">
      <alignment vertical="center" shrinkToFit="1"/>
    </xf>
    <xf numFmtId="0" fontId="3" fillId="3" borderId="44" xfId="0" applyFont="1" applyFill="1" applyBorder="1" applyAlignment="1" applyProtection="1">
      <alignment horizontal="center" vertical="center" shrinkToFit="1"/>
      <protection locked="0"/>
    </xf>
    <xf numFmtId="0" fontId="3" fillId="2" borderId="44" xfId="0" applyFont="1" applyFill="1" applyBorder="1" applyAlignment="1" applyProtection="1">
      <alignment vertical="center" shrinkToFit="1"/>
      <protection locked="0"/>
    </xf>
    <xf numFmtId="0" fontId="3" fillId="0" borderId="44" xfId="0" applyFont="1" applyBorder="1" applyAlignment="1" applyProtection="1">
      <alignment vertical="center" shrinkToFit="1"/>
      <protection locked="0"/>
    </xf>
    <xf numFmtId="0" fontId="0" fillId="0" borderId="14" xfId="0" applyBorder="1" applyAlignment="1">
      <alignment horizontal="center" vertical="center"/>
    </xf>
    <xf numFmtId="176" fontId="3" fillId="0" borderId="4" xfId="0" applyNumberFormat="1" applyFont="1" applyBorder="1" applyAlignment="1">
      <alignment vertical="center" shrinkToFit="1"/>
    </xf>
    <xf numFmtId="176" fontId="3" fillId="2" borderId="3" xfId="0" applyNumberFormat="1" applyFont="1" applyFill="1" applyBorder="1" applyAlignment="1" applyProtection="1">
      <alignment vertical="center" shrinkToFit="1"/>
      <protection locked="0"/>
    </xf>
    <xf numFmtId="176" fontId="3" fillId="2" borderId="4" xfId="0" applyNumberFormat="1" applyFont="1" applyFill="1" applyBorder="1" applyAlignment="1" applyProtection="1">
      <alignment vertical="center" shrinkToFit="1"/>
      <protection locked="0"/>
    </xf>
    <xf numFmtId="176" fontId="3" fillId="2" borderId="44" xfId="0" applyNumberFormat="1" applyFont="1" applyFill="1" applyBorder="1" applyAlignment="1" applyProtection="1">
      <alignment vertical="center" shrinkToFit="1"/>
      <protection locked="0"/>
    </xf>
    <xf numFmtId="0" fontId="0" fillId="3" borderId="44"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0" fillId="0" borderId="15" xfId="0" applyBorder="1" applyAlignment="1">
      <alignment vertical="center" shrinkToFit="1"/>
    </xf>
    <xf numFmtId="0" fontId="0" fillId="4" borderId="0" xfId="0" applyFill="1">
      <alignment vertical="center"/>
    </xf>
    <xf numFmtId="0" fontId="25" fillId="4" borderId="0" xfId="1" applyFont="1" applyFill="1" applyProtection="1">
      <alignment vertical="center"/>
    </xf>
    <xf numFmtId="0" fontId="11" fillId="4" borderId="0" xfId="0" applyFont="1" applyFill="1">
      <alignment vertical="center"/>
    </xf>
    <xf numFmtId="0" fontId="26" fillId="4" borderId="0" xfId="0" applyFont="1" applyFill="1">
      <alignment vertical="center"/>
    </xf>
    <xf numFmtId="0" fontId="8" fillId="2" borderId="28" xfId="0" applyFont="1" applyFill="1" applyBorder="1" applyAlignment="1" applyProtection="1">
      <alignment horizontal="left" vertical="center"/>
      <protection locked="0"/>
    </xf>
    <xf numFmtId="0" fontId="8" fillId="2" borderId="29" xfId="0" applyFont="1" applyFill="1" applyBorder="1" applyAlignment="1" applyProtection="1">
      <alignment horizontal="left" vertical="center"/>
      <protection locked="0"/>
    </xf>
    <xf numFmtId="0" fontId="8" fillId="2" borderId="30" xfId="0" applyFont="1" applyFill="1" applyBorder="1" applyAlignment="1" applyProtection="1">
      <alignment horizontal="left" vertical="center"/>
      <protection locked="0"/>
    </xf>
    <xf numFmtId="0" fontId="9" fillId="0" borderId="15" xfId="0" applyFont="1" applyBorder="1">
      <alignment vertical="center"/>
    </xf>
    <xf numFmtId="0" fontId="9" fillId="0" borderId="14" xfId="0" applyFont="1" applyBorder="1">
      <alignment vertical="center"/>
    </xf>
    <xf numFmtId="0" fontId="8" fillId="2" borderId="14" xfId="0" applyFont="1" applyFill="1" applyBorder="1" applyProtection="1">
      <alignment vertical="center"/>
      <protection locked="0"/>
    </xf>
    <xf numFmtId="0" fontId="8" fillId="2" borderId="36" xfId="0" applyFont="1" applyFill="1" applyBorder="1" applyProtection="1">
      <alignment vertical="center"/>
      <protection locked="0"/>
    </xf>
    <xf numFmtId="0" fontId="8" fillId="2" borderId="31"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0" fillId="3" borderId="3" xfId="0" applyFill="1" applyBorder="1" applyAlignment="1" applyProtection="1">
      <alignment horizontal="center" vertical="center"/>
      <protection locked="0"/>
    </xf>
    <xf numFmtId="0" fontId="9" fillId="0" borderId="37" xfId="0" applyFont="1" applyBorder="1">
      <alignment vertical="center"/>
    </xf>
    <xf numFmtId="0" fontId="9" fillId="0" borderId="38" xfId="0" applyFont="1" applyBorder="1">
      <alignment vertical="center"/>
    </xf>
    <xf numFmtId="0" fontId="9" fillId="0" borderId="39" xfId="0" applyFont="1" applyBorder="1">
      <alignment vertical="center"/>
    </xf>
    <xf numFmtId="0" fontId="0" fillId="0" borderId="40" xfId="0" applyBorder="1">
      <alignment vertical="center"/>
    </xf>
    <xf numFmtId="0" fontId="2" fillId="0" borderId="3" xfId="0" applyFont="1" applyBorder="1" applyAlignment="1">
      <alignment horizontal="left" vertical="center" shrinkToFit="1"/>
    </xf>
    <xf numFmtId="0" fontId="2" fillId="0" borderId="41" xfId="0" applyFont="1" applyBorder="1" applyAlignment="1">
      <alignment horizontal="left" vertical="center" shrinkToFit="1"/>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9" fillId="0" borderId="6" xfId="0" applyFont="1" applyBorder="1">
      <alignment vertical="center"/>
    </xf>
    <xf numFmtId="0" fontId="9" fillId="0" borderId="4" xfId="0" applyFont="1" applyBorder="1">
      <alignment vertical="center"/>
    </xf>
    <xf numFmtId="0" fontId="8" fillId="2" borderId="4" xfId="0" applyFont="1" applyFill="1" applyBorder="1" applyProtection="1">
      <alignment vertical="center"/>
      <protection locked="0"/>
    </xf>
    <xf numFmtId="0" fontId="8" fillId="2" borderId="13" xfId="0" applyFont="1" applyFill="1" applyBorder="1" applyProtection="1">
      <alignment vertical="center"/>
      <protection locked="0"/>
    </xf>
    <xf numFmtId="0" fontId="4" fillId="0" borderId="0" xfId="0" applyFont="1" applyAlignment="1">
      <alignment horizontal="center" vertical="center" wrapText="1"/>
    </xf>
    <xf numFmtId="0" fontId="10" fillId="2" borderId="34"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8" fillId="0" borderId="0" xfId="0" applyFont="1" applyAlignment="1">
      <alignment horizontal="center" vertical="center"/>
    </xf>
    <xf numFmtId="0" fontId="8" fillId="0" borderId="10" xfId="0" applyFont="1" applyBorder="1" applyAlignment="1">
      <alignment horizontal="center" vertical="center"/>
    </xf>
    <xf numFmtId="0" fontId="2" fillId="0" borderId="47" xfId="0" applyFont="1" applyBorder="1" applyAlignment="1">
      <alignment horizontal="center" vertical="center" wrapText="1"/>
    </xf>
    <xf numFmtId="0" fontId="2" fillId="0" borderId="46" xfId="0" applyFont="1" applyBorder="1" applyAlignment="1">
      <alignment horizontal="center" vertical="center" wrapText="1"/>
    </xf>
    <xf numFmtId="0" fontId="8" fillId="2" borderId="31" xfId="0" applyFont="1" applyFill="1" applyBorder="1" applyAlignment="1" applyProtection="1">
      <alignment horizontal="left" vertical="center"/>
      <protection locked="0"/>
    </xf>
    <xf numFmtId="0" fontId="8" fillId="2" borderId="32" xfId="0" applyFont="1" applyFill="1" applyBorder="1" applyAlignment="1" applyProtection="1">
      <alignment horizontal="left" vertical="center"/>
      <protection locked="0"/>
    </xf>
    <xf numFmtId="0" fontId="8" fillId="2" borderId="33"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protection locked="0"/>
    </xf>
    <xf numFmtId="0" fontId="2" fillId="0" borderId="0" xfId="0" applyFont="1" applyAlignment="1">
      <alignment horizontal="left" vertical="center" wrapText="1"/>
    </xf>
    <xf numFmtId="49" fontId="8" fillId="2" borderId="31" xfId="0" applyNumberFormat="1" applyFont="1" applyFill="1" applyBorder="1" applyAlignment="1" applyProtection="1">
      <alignment horizontal="center" vertical="center"/>
      <protection locked="0"/>
    </xf>
    <xf numFmtId="49" fontId="8" fillId="2" borderId="32" xfId="0" applyNumberFormat="1" applyFont="1" applyFill="1" applyBorder="1" applyAlignment="1" applyProtection="1">
      <alignment horizontal="center" vertical="center"/>
      <protection locked="0"/>
    </xf>
    <xf numFmtId="49" fontId="8" fillId="2" borderId="33"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wrapText="1"/>
    </xf>
    <xf numFmtId="0" fontId="0" fillId="0" borderId="9" xfId="0" applyBorder="1" applyAlignment="1">
      <alignment horizontal="center" vertical="center" wrapText="1" shrinkToFit="1"/>
    </xf>
    <xf numFmtId="0" fontId="0" fillId="0" borderId="48" xfId="0" applyBorder="1" applyAlignment="1">
      <alignment horizontal="center" vertical="center" wrapText="1" shrinkToFit="1"/>
    </xf>
    <xf numFmtId="0" fontId="0" fillId="3" borderId="49" xfId="0" applyFill="1" applyBorder="1" applyAlignment="1" applyProtection="1">
      <alignment horizontal="center" vertical="center" wrapText="1" shrinkToFit="1"/>
      <protection locked="0"/>
    </xf>
    <xf numFmtId="0" fontId="0" fillId="3" borderId="50" xfId="0" applyFill="1" applyBorder="1" applyAlignment="1" applyProtection="1">
      <alignment horizontal="center" vertical="center" wrapText="1" shrinkToFit="1"/>
      <protection locked="0"/>
    </xf>
    <xf numFmtId="0" fontId="0" fillId="3" borderId="51" xfId="0" applyFill="1" applyBorder="1" applyAlignment="1" applyProtection="1">
      <alignment horizontal="center" vertical="center" wrapText="1" shrinkToFit="1"/>
      <protection locked="0"/>
    </xf>
    <xf numFmtId="0" fontId="0" fillId="3" borderId="52" xfId="0" applyFill="1" applyBorder="1" applyAlignment="1" applyProtection="1">
      <alignment horizontal="center" vertical="center" wrapText="1" shrinkToFit="1"/>
      <protection locked="0"/>
    </xf>
    <xf numFmtId="0" fontId="0" fillId="3" borderId="53" xfId="0" applyFill="1" applyBorder="1" applyAlignment="1" applyProtection="1">
      <alignment horizontal="center" vertical="center" wrapText="1" shrinkToFit="1"/>
      <protection locked="0"/>
    </xf>
    <xf numFmtId="0" fontId="0" fillId="3" borderId="54" xfId="0" applyFill="1" applyBorder="1" applyAlignment="1" applyProtection="1">
      <alignment horizontal="center" vertical="center" wrapText="1" shrinkToFit="1"/>
      <protection locked="0"/>
    </xf>
    <xf numFmtId="0" fontId="0" fillId="3" borderId="14" xfId="0" applyFill="1" applyBorder="1" applyAlignment="1" applyProtection="1">
      <alignment horizontal="left" vertical="center" shrinkToFit="1"/>
      <protection locked="0"/>
    </xf>
    <xf numFmtId="0" fontId="0" fillId="3" borderId="36" xfId="0" applyFill="1" applyBorder="1" applyAlignment="1" applyProtection="1">
      <alignment horizontal="left" vertical="center" shrinkToFit="1"/>
      <protection locked="0"/>
    </xf>
  </cellXfs>
  <cellStyles count="3">
    <cellStyle name="ハイパーリンク" xfId="1" builtinId="8"/>
    <cellStyle name="標準" xfId="0" builtinId="0"/>
    <cellStyle name="未定義" xfId="2" xr:uid="{00000000-0005-0000-0000-000002000000}"/>
  </cellStyles>
  <dxfs count="13">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patternType="solid">
          <bgColor theme="1"/>
        </patternFill>
      </fill>
    </dxf>
    <dxf>
      <font>
        <color rgb="FF0070C0"/>
      </font>
    </dxf>
    <dxf>
      <font>
        <b/>
        <i val="0"/>
        <strike val="0"/>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L35"/>
  <sheetViews>
    <sheetView workbookViewId="0">
      <selection activeCell="D10" sqref="D10"/>
    </sheetView>
  </sheetViews>
  <sheetFormatPr defaultColWidth="0" defaultRowHeight="13.5" zeroHeight="1" x14ac:dyDescent="0.15"/>
  <cols>
    <col min="1" max="12" width="9" customWidth="1"/>
  </cols>
  <sheetData>
    <row r="1" spans="1:12" x14ac:dyDescent="0.15">
      <c r="A1" s="18" t="s">
        <v>35</v>
      </c>
      <c r="B1" s="17"/>
      <c r="C1" s="17"/>
      <c r="D1" s="113"/>
      <c r="E1" s="113"/>
      <c r="F1" s="113"/>
      <c r="G1" s="113"/>
      <c r="H1" s="113"/>
      <c r="I1" s="113"/>
      <c r="J1" s="113"/>
      <c r="K1" s="113"/>
      <c r="L1" s="113"/>
    </row>
    <row r="2" spans="1:12" x14ac:dyDescent="0.15">
      <c r="A2" s="18">
        <v>1</v>
      </c>
      <c r="B2" s="18" t="s">
        <v>106</v>
      </c>
      <c r="C2" s="17"/>
      <c r="D2" s="113"/>
      <c r="E2" s="113"/>
      <c r="F2" s="113"/>
      <c r="G2" s="113"/>
      <c r="H2" s="113"/>
      <c r="I2" s="113"/>
      <c r="J2" s="113"/>
      <c r="K2" s="113"/>
      <c r="L2" s="113"/>
    </row>
    <row r="3" spans="1:12" x14ac:dyDescent="0.15">
      <c r="A3" s="18">
        <v>2</v>
      </c>
      <c r="B3" s="18" t="s">
        <v>107</v>
      </c>
      <c r="C3" s="17"/>
      <c r="D3" s="113"/>
      <c r="E3" s="113"/>
      <c r="F3" s="113"/>
      <c r="G3" s="113"/>
      <c r="H3" s="113"/>
      <c r="I3" s="113"/>
      <c r="J3" s="113"/>
      <c r="K3" s="113"/>
      <c r="L3" s="113"/>
    </row>
    <row r="4" spans="1:12" x14ac:dyDescent="0.15">
      <c r="A4" s="17"/>
      <c r="B4" s="16" t="s">
        <v>120</v>
      </c>
      <c r="C4" s="17"/>
      <c r="D4" s="17"/>
      <c r="E4" s="17"/>
      <c r="F4" s="17"/>
      <c r="G4" s="17"/>
      <c r="H4" s="113"/>
      <c r="I4" s="113"/>
      <c r="J4" s="113"/>
      <c r="K4" s="113"/>
      <c r="L4" s="113"/>
    </row>
    <row r="5" spans="1:12" x14ac:dyDescent="0.15">
      <c r="A5" s="17"/>
      <c r="B5" s="17"/>
      <c r="C5" s="17"/>
      <c r="D5" s="17"/>
      <c r="E5" s="17"/>
      <c r="F5" s="17"/>
      <c r="G5" s="17"/>
      <c r="H5" s="113"/>
      <c r="I5" s="113"/>
      <c r="J5" s="113"/>
      <c r="K5" s="113"/>
      <c r="L5" s="113"/>
    </row>
    <row r="6" spans="1:12" x14ac:dyDescent="0.15">
      <c r="A6" s="18">
        <v>3</v>
      </c>
      <c r="B6" s="18" t="s">
        <v>27</v>
      </c>
      <c r="C6" s="17"/>
      <c r="D6" s="17"/>
      <c r="E6" s="17"/>
      <c r="F6" s="17"/>
      <c r="G6" s="17"/>
      <c r="H6" s="113"/>
      <c r="I6" s="113" t="s">
        <v>118</v>
      </c>
      <c r="J6" s="113"/>
      <c r="K6" s="113"/>
      <c r="L6" s="113"/>
    </row>
    <row r="7" spans="1:12" x14ac:dyDescent="0.15">
      <c r="A7" s="17"/>
      <c r="B7" s="17" t="s">
        <v>26</v>
      </c>
      <c r="C7" s="17"/>
      <c r="D7" s="17"/>
      <c r="E7" s="17"/>
      <c r="F7" s="17"/>
      <c r="G7" s="17"/>
      <c r="H7" s="113"/>
      <c r="I7" s="113" t="s">
        <v>25</v>
      </c>
      <c r="J7" s="113"/>
      <c r="K7" s="113"/>
      <c r="L7" s="113"/>
    </row>
    <row r="8" spans="1:12" x14ac:dyDescent="0.15">
      <c r="A8" s="17"/>
      <c r="B8" s="17" t="s">
        <v>91</v>
      </c>
      <c r="C8" s="17"/>
      <c r="D8" s="17"/>
      <c r="E8" s="17"/>
      <c r="F8" s="17"/>
      <c r="G8" s="17"/>
      <c r="H8" s="113"/>
      <c r="I8" s="113"/>
      <c r="J8" s="113"/>
      <c r="K8" s="113"/>
      <c r="L8" s="113"/>
    </row>
    <row r="9" spans="1:12" x14ac:dyDescent="0.15">
      <c r="A9" s="17"/>
      <c r="B9" s="16" t="s">
        <v>108</v>
      </c>
      <c r="C9" s="17"/>
      <c r="D9" s="17"/>
      <c r="E9" s="17"/>
      <c r="F9" s="17"/>
      <c r="G9" s="17"/>
      <c r="H9" s="113"/>
      <c r="I9" s="113"/>
      <c r="J9" s="113"/>
      <c r="K9" s="113"/>
      <c r="L9" s="113"/>
    </row>
    <row r="10" spans="1:12" x14ac:dyDescent="0.15">
      <c r="A10" s="17"/>
      <c r="B10" s="16" t="s">
        <v>121</v>
      </c>
      <c r="C10" s="17"/>
      <c r="D10" s="17"/>
      <c r="E10" s="17"/>
      <c r="F10" s="17"/>
      <c r="G10" s="17"/>
      <c r="H10" s="113"/>
      <c r="I10" s="113"/>
      <c r="J10" s="113"/>
      <c r="K10" s="113"/>
      <c r="L10" s="113"/>
    </row>
    <row r="11" spans="1:12" x14ac:dyDescent="0.15">
      <c r="A11" s="18">
        <v>4</v>
      </c>
      <c r="B11" s="18" t="s">
        <v>60</v>
      </c>
      <c r="C11" s="17"/>
      <c r="D11" s="17"/>
      <c r="E11" s="17"/>
      <c r="F11" s="17"/>
      <c r="G11" s="17"/>
      <c r="H11" s="113"/>
      <c r="I11" s="113"/>
      <c r="J11" s="113"/>
      <c r="K11" s="113"/>
      <c r="L11" s="113"/>
    </row>
    <row r="12" spans="1:12" x14ac:dyDescent="0.15">
      <c r="A12" s="17"/>
      <c r="B12" s="17" t="s">
        <v>72</v>
      </c>
      <c r="C12" s="17"/>
      <c r="D12" s="17"/>
      <c r="E12" s="17"/>
      <c r="F12" s="17"/>
      <c r="G12" s="17"/>
      <c r="H12" s="113"/>
      <c r="I12" s="113" t="s">
        <v>119</v>
      </c>
      <c r="J12" s="113"/>
      <c r="K12" s="113"/>
      <c r="L12" s="113"/>
    </row>
    <row r="13" spans="1:12" x14ac:dyDescent="0.15">
      <c r="A13" s="17"/>
      <c r="B13" s="17"/>
      <c r="C13" s="17"/>
      <c r="D13" s="17"/>
      <c r="E13" s="17"/>
      <c r="F13" s="17"/>
      <c r="G13" s="17"/>
      <c r="H13" s="113"/>
      <c r="I13" s="113"/>
      <c r="J13" s="113"/>
      <c r="K13" s="113"/>
      <c r="L13" s="113"/>
    </row>
    <row r="14" spans="1:12" x14ac:dyDescent="0.15">
      <c r="A14" s="18">
        <v>5</v>
      </c>
      <c r="B14" s="18" t="s">
        <v>92</v>
      </c>
      <c r="C14" s="17"/>
      <c r="D14" s="113"/>
      <c r="E14" s="113"/>
      <c r="F14" s="113"/>
      <c r="G14" s="113"/>
      <c r="H14" s="113"/>
      <c r="I14" s="113"/>
      <c r="J14" s="113"/>
      <c r="K14" s="113"/>
      <c r="L14" s="113"/>
    </row>
    <row r="15" spans="1:12" ht="15" x14ac:dyDescent="0.15">
      <c r="A15" s="17"/>
      <c r="B15" s="17" t="s">
        <v>34</v>
      </c>
      <c r="C15" s="17"/>
      <c r="D15" s="113"/>
      <c r="E15" s="113"/>
      <c r="F15" s="113"/>
      <c r="G15" s="113"/>
      <c r="H15" s="113"/>
      <c r="I15" s="113"/>
      <c r="J15" s="113"/>
      <c r="K15" s="113"/>
      <c r="L15" s="113"/>
    </row>
    <row r="16" spans="1:12" ht="15" x14ac:dyDescent="0.15">
      <c r="A16" s="17"/>
      <c r="B16" s="17" t="s">
        <v>73</v>
      </c>
      <c r="C16" s="17"/>
      <c r="D16" s="113"/>
      <c r="E16" s="113"/>
      <c r="F16" s="113"/>
      <c r="G16" s="113"/>
      <c r="H16" s="113"/>
      <c r="I16" s="113"/>
      <c r="J16" s="113"/>
      <c r="K16" s="113"/>
      <c r="L16" s="113"/>
    </row>
    <row r="17" spans="1:12" x14ac:dyDescent="0.15">
      <c r="A17" s="17"/>
      <c r="B17" s="17" t="s">
        <v>122</v>
      </c>
      <c r="C17" s="17"/>
      <c r="D17" s="113"/>
      <c r="E17" s="113"/>
      <c r="F17" s="113"/>
      <c r="G17" s="113"/>
      <c r="H17" s="113"/>
      <c r="I17" s="113"/>
      <c r="J17" s="113"/>
      <c r="K17" s="113"/>
      <c r="L17" s="113"/>
    </row>
    <row r="18" spans="1:12" ht="15" x14ac:dyDescent="0.15">
      <c r="A18" s="17"/>
      <c r="B18" s="17" t="s">
        <v>78</v>
      </c>
      <c r="C18" s="17"/>
      <c r="D18" s="113"/>
      <c r="E18" s="113"/>
      <c r="F18" s="113"/>
      <c r="G18" s="113"/>
      <c r="H18" s="113"/>
      <c r="I18" s="113"/>
      <c r="J18" s="113"/>
      <c r="K18" s="113"/>
      <c r="L18" s="113"/>
    </row>
    <row r="19" spans="1:12" x14ac:dyDescent="0.15">
      <c r="A19" s="17"/>
      <c r="B19" s="17" t="s">
        <v>54</v>
      </c>
      <c r="C19" s="17"/>
      <c r="D19" s="113"/>
      <c r="E19" s="113"/>
      <c r="F19" s="113"/>
      <c r="G19" s="113"/>
      <c r="H19" s="113"/>
      <c r="I19" s="113"/>
      <c r="J19" s="113"/>
      <c r="K19" s="113"/>
      <c r="L19" s="113"/>
    </row>
    <row r="20" spans="1:12" x14ac:dyDescent="0.15">
      <c r="A20" s="17"/>
      <c r="B20" s="17"/>
      <c r="C20" s="17"/>
      <c r="D20" s="113"/>
      <c r="E20" s="113"/>
      <c r="F20" s="113"/>
      <c r="G20" s="113"/>
      <c r="H20" s="113"/>
      <c r="I20" s="113"/>
      <c r="J20" s="113"/>
      <c r="K20" s="113"/>
      <c r="L20" s="113"/>
    </row>
    <row r="21" spans="1:12" x14ac:dyDescent="0.15">
      <c r="A21" s="18">
        <v>6</v>
      </c>
      <c r="B21" s="18" t="s">
        <v>109</v>
      </c>
      <c r="C21" s="17"/>
      <c r="D21" s="113"/>
      <c r="E21" s="113"/>
      <c r="F21" s="113"/>
      <c r="G21" s="113"/>
      <c r="H21" s="113"/>
      <c r="I21" s="113"/>
      <c r="J21" s="113"/>
      <c r="K21" s="113"/>
      <c r="L21" s="113"/>
    </row>
    <row r="22" spans="1:12" x14ac:dyDescent="0.15">
      <c r="A22" s="18"/>
      <c r="B22" s="18" t="s">
        <v>110</v>
      </c>
      <c r="C22" s="17"/>
      <c r="D22" s="113"/>
      <c r="E22" s="113"/>
      <c r="F22" s="113"/>
      <c r="G22" s="113"/>
      <c r="H22" s="113"/>
      <c r="I22" s="113"/>
      <c r="J22" s="113"/>
      <c r="K22" s="113"/>
      <c r="L22" s="113"/>
    </row>
    <row r="23" spans="1:12" x14ac:dyDescent="0.15">
      <c r="A23" s="17"/>
      <c r="B23" s="17" t="s">
        <v>93</v>
      </c>
      <c r="C23" s="17"/>
      <c r="D23" s="113"/>
      <c r="E23" s="113"/>
      <c r="F23" s="113"/>
      <c r="G23" s="113"/>
      <c r="H23" s="113"/>
      <c r="I23" s="113"/>
      <c r="J23" s="113"/>
      <c r="K23" s="113"/>
      <c r="L23" s="113"/>
    </row>
    <row r="24" spans="1:12" ht="18" x14ac:dyDescent="0.15">
      <c r="A24" s="18">
        <v>7</v>
      </c>
      <c r="B24" s="18" t="s">
        <v>77</v>
      </c>
      <c r="C24" s="17"/>
      <c r="D24" s="113"/>
      <c r="E24" s="113"/>
      <c r="F24" s="113"/>
      <c r="G24" s="113"/>
      <c r="H24" s="113"/>
      <c r="I24" s="113"/>
      <c r="J24" s="114"/>
      <c r="K24" s="113"/>
      <c r="L24" s="113"/>
    </row>
    <row r="25" spans="1:12" ht="13.15" customHeight="1" x14ac:dyDescent="0.15">
      <c r="A25" s="18"/>
      <c r="B25" s="16" t="s">
        <v>112</v>
      </c>
      <c r="C25" s="17"/>
      <c r="D25" s="113"/>
      <c r="E25" s="113"/>
      <c r="F25" s="113"/>
      <c r="G25" s="113"/>
      <c r="H25" s="113"/>
      <c r="I25" s="113"/>
      <c r="J25" s="114"/>
      <c r="K25" s="113"/>
      <c r="L25" s="113"/>
    </row>
    <row r="26" spans="1:12" ht="13.15" customHeight="1" x14ac:dyDescent="0.15">
      <c r="A26" s="18"/>
      <c r="B26" s="16" t="s">
        <v>113</v>
      </c>
      <c r="C26" s="17"/>
      <c r="D26" s="113"/>
      <c r="E26" s="113"/>
      <c r="F26" s="113"/>
      <c r="G26" s="113"/>
      <c r="H26" s="113"/>
      <c r="I26" s="113"/>
      <c r="J26" s="114"/>
      <c r="K26" s="113"/>
      <c r="L26" s="113"/>
    </row>
    <row r="27" spans="1:12" ht="13.15" customHeight="1" x14ac:dyDescent="0.15">
      <c r="A27" s="18"/>
      <c r="B27" s="16" t="s">
        <v>114</v>
      </c>
      <c r="C27" s="17"/>
      <c r="D27" s="113"/>
      <c r="E27" s="113"/>
      <c r="F27" s="113"/>
      <c r="G27" s="113"/>
      <c r="H27" s="113"/>
      <c r="I27" s="113"/>
      <c r="J27" s="114"/>
      <c r="K27" s="113"/>
      <c r="L27" s="113"/>
    </row>
    <row r="28" spans="1:12" ht="13.15" customHeight="1" x14ac:dyDescent="0.15">
      <c r="A28" s="18"/>
      <c r="B28" s="16" t="s">
        <v>115</v>
      </c>
      <c r="C28" s="17"/>
      <c r="D28" s="113"/>
      <c r="E28" s="113"/>
      <c r="F28" s="113"/>
      <c r="G28" s="113"/>
      <c r="H28" s="113"/>
      <c r="I28" s="113"/>
      <c r="J28" s="114"/>
      <c r="K28" s="113"/>
      <c r="L28" s="113"/>
    </row>
    <row r="29" spans="1:12" ht="13.15" customHeight="1" x14ac:dyDescent="0.15">
      <c r="A29" s="18"/>
      <c r="B29" s="17" t="s">
        <v>116</v>
      </c>
      <c r="C29" s="17"/>
      <c r="D29" s="113"/>
      <c r="E29" s="113"/>
      <c r="F29" s="113"/>
      <c r="G29" s="113"/>
      <c r="H29" s="113"/>
      <c r="I29" s="113"/>
      <c r="J29" s="114"/>
      <c r="K29" s="113"/>
      <c r="L29" s="113"/>
    </row>
    <row r="30" spans="1:12" ht="13.15" customHeight="1" x14ac:dyDescent="0.15">
      <c r="A30" s="18"/>
      <c r="B30" s="17" t="s">
        <v>117</v>
      </c>
      <c r="C30" s="17"/>
      <c r="D30" s="113"/>
      <c r="E30" s="113"/>
      <c r="F30" s="113"/>
      <c r="G30" s="113"/>
      <c r="H30" s="113"/>
      <c r="I30" s="113"/>
      <c r="J30" s="114"/>
      <c r="K30" s="113"/>
      <c r="L30" s="113"/>
    </row>
    <row r="31" spans="1:12" x14ac:dyDescent="0.15">
      <c r="A31" s="17"/>
      <c r="B31" s="116" t="s">
        <v>123</v>
      </c>
      <c r="C31" s="17"/>
      <c r="D31" s="113"/>
      <c r="E31" s="113"/>
      <c r="F31" s="113"/>
      <c r="G31" s="113"/>
      <c r="H31" s="113"/>
      <c r="I31" s="113"/>
      <c r="J31" s="113"/>
      <c r="K31" s="113"/>
      <c r="L31" s="113"/>
    </row>
    <row r="32" spans="1:12" x14ac:dyDescent="0.15">
      <c r="A32" s="17"/>
      <c r="B32" s="16" t="s">
        <v>111</v>
      </c>
      <c r="C32" s="17"/>
      <c r="D32" s="113"/>
      <c r="E32" s="113"/>
      <c r="F32" s="113"/>
      <c r="G32" s="113"/>
      <c r="H32" s="113"/>
      <c r="I32" s="113"/>
      <c r="J32" s="113"/>
      <c r="K32" s="115"/>
      <c r="L32" s="113"/>
    </row>
    <row r="33" spans="1:12" x14ac:dyDescent="0.15">
      <c r="A33" s="17"/>
      <c r="B33" s="16" t="s">
        <v>124</v>
      </c>
      <c r="C33" s="17"/>
      <c r="D33" s="17"/>
      <c r="E33" s="17"/>
      <c r="F33" s="17"/>
      <c r="G33" s="17"/>
      <c r="H33" s="113"/>
      <c r="I33" s="113"/>
      <c r="J33" s="115"/>
      <c r="K33" s="113"/>
      <c r="L33" s="113"/>
    </row>
    <row r="34" spans="1:12" x14ac:dyDescent="0.15">
      <c r="A34" s="17"/>
      <c r="B34" s="16"/>
      <c r="C34" s="17"/>
      <c r="D34" s="17"/>
      <c r="E34" s="17"/>
      <c r="F34" s="17"/>
      <c r="G34" s="17"/>
      <c r="H34" s="113"/>
      <c r="I34" s="113"/>
      <c r="J34" s="115"/>
      <c r="K34" s="113"/>
      <c r="L34" s="113"/>
    </row>
    <row r="35" spans="1:12" s="113" customFormat="1" x14ac:dyDescent="0.15">
      <c r="B35" s="72" t="s">
        <v>125</v>
      </c>
      <c r="D35" s="72" t="s">
        <v>126</v>
      </c>
    </row>
  </sheetData>
  <sheetProtection algorithmName="SHA-512" hashValue="baCtWIqWXD0ofw0KhTYKVIxzDWX0QosTCZXAHsg6f9503tJ87QJXYfju5Mg87rtvmufzxCrBM2r6g3Jsy08fug==" saltValue="KuHdM63uABu6N235AaRNTQ==" spinCount="100000"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184"/>
  <sheetViews>
    <sheetView tabSelected="1" zoomScaleNormal="100" zoomScaleSheetLayoutView="80" workbookViewId="0">
      <selection activeCell="J5" sqref="J5:J6"/>
    </sheetView>
  </sheetViews>
  <sheetFormatPr defaultColWidth="0" defaultRowHeight="13.5" zeroHeight="1" x14ac:dyDescent="0.15"/>
  <cols>
    <col min="1" max="1" width="3.625" customWidth="1"/>
    <col min="2" max="2" width="4.25" customWidth="1"/>
    <col min="3" max="3" width="13.125" customWidth="1"/>
    <col min="4" max="4" width="7.875" customWidth="1"/>
    <col min="5" max="5" width="3.125" hidden="1" customWidth="1"/>
    <col min="6" max="6" width="4.25" customWidth="1"/>
    <col min="7" max="7" width="6.75" bestFit="1" customWidth="1"/>
    <col min="8" max="8" width="10.25" bestFit="1" customWidth="1"/>
    <col min="9" max="9" width="10.25" hidden="1" customWidth="1"/>
    <col min="10" max="10" width="9" customWidth="1"/>
    <col min="11" max="11" width="4.25" bestFit="1" customWidth="1"/>
    <col min="12" max="12" width="6.5" style="14" customWidth="1"/>
    <col min="13" max="13" width="8.625" style="14" customWidth="1"/>
    <col min="14" max="14" width="6.875" customWidth="1"/>
    <col min="15" max="15" width="4.375" customWidth="1"/>
    <col min="16" max="16" width="10.375" customWidth="1"/>
    <col min="17" max="17" width="7.5" bestFit="1" customWidth="1"/>
    <col min="18" max="18" width="5.625" customWidth="1"/>
    <col min="19" max="19" width="4.625" customWidth="1"/>
    <col min="20" max="20" width="13.125" customWidth="1"/>
    <col min="21" max="21" width="9.875" bestFit="1" customWidth="1"/>
    <col min="22" max="22" width="1.375" customWidth="1"/>
    <col min="23" max="23" width="4.625" customWidth="1"/>
    <col min="24" max="24" width="9" customWidth="1"/>
    <col min="25" max="25" width="9.875" bestFit="1" customWidth="1"/>
    <col min="26" max="26" width="9" customWidth="1"/>
    <col min="27" max="31" width="0" hidden="1" customWidth="1"/>
    <col min="32" max="32" width="3" hidden="1" customWidth="1"/>
  </cols>
  <sheetData>
    <row r="1" spans="2:32" ht="18.75" x14ac:dyDescent="0.15">
      <c r="B1" s="13" t="s">
        <v>55</v>
      </c>
    </row>
    <row r="2" spans="2:32" ht="14.25" thickBot="1" x14ac:dyDescent="0.2">
      <c r="J2" s="15" t="s">
        <v>36</v>
      </c>
      <c r="R2" s="37"/>
      <c r="S2" s="32"/>
      <c r="T2" s="32"/>
    </row>
    <row r="3" spans="2:32" ht="15" thickBot="1" x14ac:dyDescent="0.2">
      <c r="C3" s="80" t="s">
        <v>97</v>
      </c>
      <c r="D3" s="117"/>
      <c r="E3" s="118"/>
      <c r="F3" s="118"/>
      <c r="G3" s="118"/>
      <c r="H3" s="118"/>
      <c r="I3" s="118"/>
      <c r="J3" s="118"/>
      <c r="K3" s="119"/>
      <c r="M3" t="s">
        <v>104</v>
      </c>
      <c r="R3" s="52"/>
      <c r="S3" s="52"/>
      <c r="T3" s="32"/>
      <c r="AF3" s="19" t="s">
        <v>56</v>
      </c>
    </row>
    <row r="4" spans="2:32" ht="14.25" x14ac:dyDescent="0.15">
      <c r="C4" s="23" t="s">
        <v>99</v>
      </c>
      <c r="D4" s="150"/>
      <c r="E4" s="151"/>
      <c r="F4" s="151"/>
      <c r="G4" s="151"/>
      <c r="H4" s="151"/>
      <c r="I4" s="151"/>
      <c r="J4" s="151"/>
      <c r="K4" s="152"/>
      <c r="M4" s="112" t="s">
        <v>101</v>
      </c>
      <c r="N4" s="167"/>
      <c r="O4" s="167"/>
      <c r="P4" s="167"/>
      <c r="Q4" s="168"/>
      <c r="R4" s="52"/>
      <c r="S4" s="52"/>
      <c r="T4" s="32"/>
    </row>
    <row r="5" spans="2:32" ht="21" x14ac:dyDescent="0.15">
      <c r="C5" s="148" t="s">
        <v>102</v>
      </c>
      <c r="D5" s="142"/>
      <c r="E5" s="143"/>
      <c r="F5" s="143"/>
      <c r="G5" s="143"/>
      <c r="H5" s="143"/>
      <c r="I5" s="21"/>
      <c r="J5" s="146" t="s">
        <v>98</v>
      </c>
      <c r="K5" s="9"/>
      <c r="M5" s="159" t="s">
        <v>103</v>
      </c>
      <c r="N5" s="161"/>
      <c r="O5" s="162"/>
      <c r="P5" s="162"/>
      <c r="Q5" s="163"/>
      <c r="R5" s="32"/>
      <c r="S5" s="37"/>
      <c r="T5" s="32"/>
      <c r="U5" s="32"/>
      <c r="V5" s="32"/>
      <c r="W5" s="32"/>
      <c r="X5" s="32"/>
    </row>
    <row r="6" spans="2:32" ht="21.75" thickBot="1" x14ac:dyDescent="0.2">
      <c r="C6" s="149"/>
      <c r="D6" s="144"/>
      <c r="E6" s="145"/>
      <c r="F6" s="145"/>
      <c r="G6" s="145"/>
      <c r="H6" s="145"/>
      <c r="I6" s="22"/>
      <c r="J6" s="147"/>
      <c r="K6" s="10"/>
      <c r="M6" s="160"/>
      <c r="N6" s="164"/>
      <c r="O6" s="165"/>
      <c r="P6" s="165"/>
      <c r="Q6" s="166"/>
      <c r="R6" s="52"/>
      <c r="S6" s="52"/>
      <c r="T6" s="32"/>
      <c r="U6" s="32"/>
      <c r="V6" s="32"/>
      <c r="W6" s="32"/>
      <c r="X6" s="32"/>
    </row>
    <row r="7" spans="2:32" ht="14.25" x14ac:dyDescent="0.15">
      <c r="C7" s="23" t="s">
        <v>33</v>
      </c>
      <c r="D7" s="124"/>
      <c r="E7" s="125"/>
      <c r="F7" s="125"/>
      <c r="G7" s="125"/>
      <c r="H7" s="83" t="s">
        <v>32</v>
      </c>
      <c r="I7" s="82"/>
      <c r="J7" s="125"/>
      <c r="K7" s="153"/>
      <c r="R7" s="32"/>
      <c r="S7" s="32"/>
      <c r="T7" s="32"/>
      <c r="U7" s="32"/>
      <c r="V7" s="32"/>
      <c r="W7" s="32"/>
      <c r="X7" s="32"/>
    </row>
    <row r="8" spans="2:32" ht="14.25" x14ac:dyDescent="0.15">
      <c r="C8" s="20" t="s">
        <v>86</v>
      </c>
      <c r="D8" s="155"/>
      <c r="E8" s="156"/>
      <c r="F8" s="156"/>
      <c r="G8" s="156"/>
      <c r="H8" s="85" t="s">
        <v>87</v>
      </c>
      <c r="I8" s="84"/>
      <c r="J8" s="156"/>
      <c r="K8" s="157"/>
      <c r="R8" s="32"/>
      <c r="S8" s="32"/>
      <c r="T8" s="32"/>
      <c r="U8" s="32"/>
      <c r="V8" s="32"/>
      <c r="W8" s="32"/>
      <c r="X8" s="32"/>
    </row>
    <row r="9" spans="2:32" ht="14.25" x14ac:dyDescent="0.15">
      <c r="C9" s="24"/>
      <c r="D9" s="25" t="s">
        <v>31</v>
      </c>
      <c r="E9" s="135"/>
      <c r="F9" s="135"/>
      <c r="G9" s="135"/>
      <c r="H9" s="135"/>
      <c r="I9" s="26"/>
      <c r="J9" s="133" t="s">
        <v>30</v>
      </c>
      <c r="K9" s="134"/>
      <c r="R9" s="52"/>
      <c r="S9" s="52"/>
      <c r="T9" s="32"/>
      <c r="U9" s="32"/>
      <c r="V9" s="32"/>
      <c r="W9" s="32"/>
      <c r="X9" s="32"/>
    </row>
    <row r="10" spans="2:32" ht="15" thickBot="1" x14ac:dyDescent="0.2">
      <c r="C10" s="126" t="s">
        <v>85</v>
      </c>
      <c r="D10" s="127"/>
      <c r="E10" s="136"/>
      <c r="F10" s="136"/>
      <c r="G10" s="136"/>
      <c r="H10" s="136"/>
      <c r="I10" s="27"/>
      <c r="J10" s="28" t="s">
        <v>29</v>
      </c>
      <c r="K10" s="29"/>
      <c r="R10" s="32"/>
      <c r="S10" s="32"/>
      <c r="T10" s="32"/>
      <c r="U10" s="32"/>
      <c r="V10" s="32"/>
      <c r="W10" s="32"/>
      <c r="X10" s="32"/>
    </row>
    <row r="11" spans="2:32" ht="14.25" x14ac:dyDescent="0.15">
      <c r="C11" s="120" t="s">
        <v>48</v>
      </c>
      <c r="D11" s="121"/>
      <c r="E11" s="122"/>
      <c r="F11" s="122"/>
      <c r="G11" s="122"/>
      <c r="H11" s="30" t="s">
        <v>47</v>
      </c>
      <c r="I11" s="30"/>
      <c r="J11" s="122"/>
      <c r="K11" s="123"/>
      <c r="R11" s="52"/>
      <c r="S11" s="52"/>
      <c r="T11" s="32"/>
    </row>
    <row r="12" spans="2:32" ht="15" thickBot="1" x14ac:dyDescent="0.2">
      <c r="C12" s="137" t="s">
        <v>48</v>
      </c>
      <c r="D12" s="138"/>
      <c r="E12" s="139"/>
      <c r="F12" s="139"/>
      <c r="G12" s="139"/>
      <c r="H12" s="31" t="s">
        <v>47</v>
      </c>
      <c r="I12" s="31"/>
      <c r="J12" s="139"/>
      <c r="K12" s="140"/>
      <c r="N12" s="32"/>
      <c r="O12" s="32"/>
      <c r="P12" s="32"/>
      <c r="Q12" s="32"/>
      <c r="R12" s="32"/>
      <c r="S12" s="32"/>
      <c r="T12" s="32"/>
    </row>
    <row r="13" spans="2:32" ht="14.25" thickBot="1" x14ac:dyDescent="0.2">
      <c r="E13" s="32"/>
      <c r="N13" s="32"/>
      <c r="P13" s="154" t="s">
        <v>100</v>
      </c>
      <c r="Q13" s="141" t="s">
        <v>90</v>
      </c>
      <c r="R13" s="32"/>
      <c r="S13" s="32"/>
      <c r="T13" s="32"/>
    </row>
    <row r="14" spans="2:32" ht="14.25" customHeight="1" x14ac:dyDescent="0.15">
      <c r="B14" s="128"/>
      <c r="C14" s="158" t="s">
        <v>84</v>
      </c>
      <c r="D14" s="158"/>
      <c r="E14" s="158"/>
      <c r="F14" s="158"/>
      <c r="G14" s="158"/>
      <c r="H14" s="39" t="str">
        <f>IF(AND(D7="",E11="",E12=""),"",IF(B14="○","","←未入力"))</f>
        <v/>
      </c>
      <c r="I14" s="33"/>
      <c r="J14" s="129" t="s">
        <v>57</v>
      </c>
      <c r="K14" s="130"/>
      <c r="L14" s="1" t="str">
        <f>IF(AA177=0,"",AA177)</f>
        <v/>
      </c>
      <c r="N14" s="32"/>
      <c r="P14" s="154"/>
      <c r="Q14" s="141"/>
      <c r="R14" s="32"/>
      <c r="S14" s="32"/>
      <c r="T14" s="32"/>
    </row>
    <row r="15" spans="2:32" ht="15.75" customHeight="1" thickBot="1" x14ac:dyDescent="0.2">
      <c r="B15" s="128"/>
      <c r="C15" s="158"/>
      <c r="D15" s="158"/>
      <c r="E15" s="158"/>
      <c r="F15" s="158"/>
      <c r="G15" s="158"/>
      <c r="H15" s="81"/>
      <c r="I15" s="33"/>
      <c r="J15" s="131" t="s">
        <v>28</v>
      </c>
      <c r="K15" s="132"/>
      <c r="L15" s="2" t="str">
        <f>IF(AA178=0,"",AA178)</f>
        <v/>
      </c>
      <c r="N15" s="32"/>
      <c r="P15" s="154"/>
      <c r="Q15" s="141"/>
      <c r="R15" s="32"/>
      <c r="S15" s="32"/>
      <c r="T15" s="32"/>
    </row>
    <row r="16" spans="2:32" ht="13.5" customHeight="1" x14ac:dyDescent="0.15">
      <c r="B16" s="128"/>
      <c r="C16" s="158"/>
      <c r="D16" s="158"/>
      <c r="E16" s="158"/>
      <c r="F16" s="158"/>
      <c r="G16" s="158"/>
      <c r="H16" s="32"/>
      <c r="I16" s="32"/>
      <c r="J16" s="32"/>
      <c r="K16" s="32"/>
      <c r="M16" s="34"/>
      <c r="N16" s="32"/>
      <c r="O16" s="32"/>
      <c r="P16" s="154"/>
      <c r="Q16" s="141"/>
      <c r="R16" s="32"/>
      <c r="S16" s="32"/>
      <c r="T16" s="32"/>
    </row>
    <row r="17" spans="1:28" ht="18" customHeight="1" x14ac:dyDescent="0.15">
      <c r="B17" s="35" t="s">
        <v>105</v>
      </c>
      <c r="D17" s="32"/>
      <c r="E17" s="32"/>
      <c r="F17" s="32"/>
      <c r="G17" s="32"/>
      <c r="H17" s="32"/>
      <c r="I17" s="32"/>
      <c r="J17" s="32"/>
      <c r="M17" s="34"/>
      <c r="N17" s="32"/>
      <c r="O17" s="32"/>
      <c r="P17" s="154"/>
      <c r="Q17" s="141"/>
      <c r="R17" s="52"/>
      <c r="S17" s="52"/>
      <c r="T17" s="32"/>
      <c r="AA17" s="89"/>
    </row>
    <row r="18" spans="1:28" x14ac:dyDescent="0.15">
      <c r="D18" s="32"/>
      <c r="E18" s="32" t="s">
        <v>37</v>
      </c>
      <c r="F18" s="36" t="s">
        <v>68</v>
      </c>
      <c r="G18" s="32"/>
      <c r="H18" s="32"/>
      <c r="I18" s="32"/>
      <c r="K18" s="33" t="s">
        <v>40</v>
      </c>
      <c r="L18" s="32" t="s">
        <v>41</v>
      </c>
      <c r="M18" s="34"/>
      <c r="N18" s="37" t="s">
        <v>39</v>
      </c>
      <c r="O18" s="32"/>
      <c r="P18" s="154"/>
      <c r="Q18" s="141"/>
      <c r="R18" s="32"/>
      <c r="S18" s="32"/>
      <c r="T18" s="32"/>
    </row>
    <row r="19" spans="1:28" ht="14.25" thickBot="1" x14ac:dyDescent="0.2">
      <c r="B19" s="57"/>
      <c r="C19" s="57"/>
      <c r="D19" s="57"/>
      <c r="E19" s="57"/>
      <c r="F19" s="38" t="s">
        <v>67</v>
      </c>
      <c r="G19" s="57"/>
      <c r="H19" s="57"/>
      <c r="I19" s="57"/>
      <c r="J19" s="57"/>
      <c r="K19" s="57"/>
      <c r="L19" s="57" t="s">
        <v>38</v>
      </c>
      <c r="M19" s="88" t="s">
        <v>38</v>
      </c>
      <c r="N19" s="87" t="s">
        <v>38</v>
      </c>
      <c r="P19" s="57" t="s">
        <v>38</v>
      </c>
      <c r="Q19" s="86" t="s">
        <v>38</v>
      </c>
      <c r="R19" s="32"/>
      <c r="S19" s="37"/>
      <c r="T19" s="32"/>
      <c r="AA19" s="35"/>
      <c r="AB19" s="35"/>
    </row>
    <row r="20" spans="1:28" ht="13.5" customHeight="1" x14ac:dyDescent="0.15">
      <c r="A20" s="32"/>
      <c r="B20" s="40" t="s">
        <v>12</v>
      </c>
      <c r="C20" s="41" t="s">
        <v>11</v>
      </c>
      <c r="D20" s="41" t="s">
        <v>10</v>
      </c>
      <c r="E20" s="41" t="s">
        <v>23</v>
      </c>
      <c r="F20" s="42" t="s">
        <v>66</v>
      </c>
      <c r="G20" s="41" t="s">
        <v>22</v>
      </c>
      <c r="H20" s="41" t="s">
        <v>21</v>
      </c>
      <c r="I20" s="41"/>
      <c r="J20" s="43" t="s">
        <v>76</v>
      </c>
      <c r="K20" s="43" t="s">
        <v>20</v>
      </c>
      <c r="L20" s="44" t="s">
        <v>19</v>
      </c>
      <c r="M20" s="44" t="s">
        <v>18</v>
      </c>
      <c r="N20" s="41" t="s">
        <v>17</v>
      </c>
      <c r="O20" s="93" t="s">
        <v>45</v>
      </c>
      <c r="P20" s="104" t="s">
        <v>95</v>
      </c>
      <c r="Q20" s="91" t="s">
        <v>88</v>
      </c>
      <c r="R20" s="32"/>
      <c r="S20" s="32"/>
      <c r="T20" s="32"/>
      <c r="U20" s="32"/>
      <c r="V20" s="32"/>
      <c r="W20" s="32"/>
      <c r="X20" s="32"/>
      <c r="AA20" s="35"/>
      <c r="AB20" s="35"/>
    </row>
    <row r="21" spans="1:28" ht="14.25" thickBot="1" x14ac:dyDescent="0.2">
      <c r="A21" s="45" t="s">
        <v>15</v>
      </c>
      <c r="B21" s="46">
        <v>3</v>
      </c>
      <c r="C21" s="47" t="str">
        <f t="shared" ref="C21:C55" si="0">IF(B21="","",VLOOKUP(B21,$S$26:$U$83,2))</f>
        <v>男子</v>
      </c>
      <c r="D21" s="47" t="str">
        <f t="shared" ref="D21:D55" si="1">IF(B21="","",VLOOKUP(B21,$S$26:$U$83,3))</f>
        <v>400m</v>
      </c>
      <c r="E21" s="47"/>
      <c r="F21" s="47"/>
      <c r="G21" s="47">
        <v>9999</v>
      </c>
      <c r="H21" s="47" t="s">
        <v>14</v>
      </c>
      <c r="I21" s="47"/>
      <c r="J21" s="47" t="s">
        <v>13</v>
      </c>
      <c r="K21" s="48">
        <v>3</v>
      </c>
      <c r="L21" s="47" t="s">
        <v>71</v>
      </c>
      <c r="M21" s="47" t="s">
        <v>70</v>
      </c>
      <c r="N21" s="105">
        <v>62.34</v>
      </c>
      <c r="O21" s="94" t="str">
        <f>IF(B21="","",IF(N21="","NG","OK"))</f>
        <v>OK</v>
      </c>
      <c r="P21" s="94" t="s">
        <v>96</v>
      </c>
      <c r="Q21" s="92" t="s">
        <v>89</v>
      </c>
      <c r="R21" s="32"/>
      <c r="S21" s="32"/>
      <c r="T21" s="32"/>
      <c r="U21" s="32"/>
      <c r="V21" s="32"/>
      <c r="W21" s="32"/>
      <c r="X21" s="32"/>
      <c r="AA21" s="49" t="s">
        <v>46</v>
      </c>
      <c r="AB21" s="73" t="s">
        <v>94</v>
      </c>
    </row>
    <row r="22" spans="1:28" x14ac:dyDescent="0.15">
      <c r="A22" s="32">
        <v>1</v>
      </c>
      <c r="B22" s="99"/>
      <c r="C22" s="100" t="str">
        <f t="shared" si="0"/>
        <v/>
      </c>
      <c r="D22" s="100" t="str">
        <f t="shared" si="1"/>
        <v/>
      </c>
      <c r="E22" s="100"/>
      <c r="F22" s="101"/>
      <c r="G22" s="102"/>
      <c r="H22" s="102"/>
      <c r="I22" s="103"/>
      <c r="J22" s="102"/>
      <c r="K22" s="102"/>
      <c r="L22" s="100" t="str">
        <f>IF(B22="","",$E$10)</f>
        <v/>
      </c>
      <c r="M22" s="100" t="str">
        <f>IF(B22="","",$E$9)</f>
        <v/>
      </c>
      <c r="N22" s="108"/>
      <c r="O22" s="95" t="str">
        <f t="shared" ref="O22:O85" si="2">IF(B22="","",IF(N22="","NG","OK"))</f>
        <v/>
      </c>
      <c r="P22" s="109"/>
      <c r="Q22" s="96"/>
      <c r="AA22" s="50" t="str">
        <f t="shared" ref="AA22:AA53" si="3">IF(B22="","",VLOOKUP(B22,$S$26:$V$83,4))</f>
        <v/>
      </c>
      <c r="AB22" s="73" t="str">
        <f t="shared" ref="AB22:AB53" si="4">IF(B22="","",IF(Q22="","NG","OK"))</f>
        <v/>
      </c>
    </row>
    <row r="23" spans="1:28" x14ac:dyDescent="0.15">
      <c r="A23" s="32">
        <v>2</v>
      </c>
      <c r="B23" s="5"/>
      <c r="C23" s="51" t="str">
        <f t="shared" si="0"/>
        <v/>
      </c>
      <c r="D23" s="51" t="str">
        <f t="shared" si="1"/>
        <v/>
      </c>
      <c r="E23" s="51"/>
      <c r="F23" s="7"/>
      <c r="G23" s="3"/>
      <c r="H23" s="3"/>
      <c r="I23" s="11"/>
      <c r="J23" s="3"/>
      <c r="K23" s="3"/>
      <c r="L23" s="51" t="str">
        <f>IF(B23="","",$E$10)</f>
        <v/>
      </c>
      <c r="M23" s="51" t="str">
        <f>IF(B23="","",$E$9)</f>
        <v/>
      </c>
      <c r="N23" s="106"/>
      <c r="O23" s="90" t="str">
        <f t="shared" si="2"/>
        <v/>
      </c>
      <c r="P23" s="110"/>
      <c r="Q23" s="97"/>
      <c r="S23" s="52" t="s">
        <v>24</v>
      </c>
      <c r="AA23" s="50" t="str">
        <f t="shared" si="3"/>
        <v/>
      </c>
      <c r="AB23" s="73" t="str">
        <f t="shared" si="4"/>
        <v/>
      </c>
    </row>
    <row r="24" spans="1:28" x14ac:dyDescent="0.15">
      <c r="A24" s="32">
        <v>3</v>
      </c>
      <c r="B24" s="5"/>
      <c r="C24" s="51" t="str">
        <f t="shared" si="0"/>
        <v/>
      </c>
      <c r="D24" s="51" t="str">
        <f t="shared" si="1"/>
        <v/>
      </c>
      <c r="E24" s="51"/>
      <c r="F24" s="7"/>
      <c r="G24" s="3"/>
      <c r="H24" s="3"/>
      <c r="I24" s="11"/>
      <c r="J24" s="3"/>
      <c r="K24" s="3"/>
      <c r="L24" s="51" t="str">
        <f>IF(B24="","",$E$10)</f>
        <v/>
      </c>
      <c r="M24" s="51" t="str">
        <f>IF(B24="","",$E$9)</f>
        <v/>
      </c>
      <c r="N24" s="106"/>
      <c r="O24" s="90" t="str">
        <f t="shared" si="2"/>
        <v/>
      </c>
      <c r="P24" s="110"/>
      <c r="Q24" s="97"/>
      <c r="R24" s="53"/>
      <c r="S24" s="32" t="s">
        <v>50</v>
      </c>
      <c r="AA24" s="50" t="str">
        <f t="shared" si="3"/>
        <v/>
      </c>
      <c r="AB24" s="73" t="str">
        <f t="shared" si="4"/>
        <v/>
      </c>
    </row>
    <row r="25" spans="1:28" x14ac:dyDescent="0.15">
      <c r="A25" s="32">
        <v>4</v>
      </c>
      <c r="B25" s="5"/>
      <c r="C25" s="51" t="str">
        <f t="shared" si="0"/>
        <v/>
      </c>
      <c r="D25" s="51" t="str">
        <f t="shared" si="1"/>
        <v/>
      </c>
      <c r="E25" s="51"/>
      <c r="F25" s="7"/>
      <c r="G25" s="3"/>
      <c r="H25" s="3"/>
      <c r="I25" s="11"/>
      <c r="J25" s="3"/>
      <c r="K25" s="3"/>
      <c r="L25" s="51" t="str">
        <f t="shared" ref="L25:L88" si="5">IF(B25="","",$E$10)</f>
        <v/>
      </c>
      <c r="M25" s="51" t="str">
        <f t="shared" ref="M25:M88" si="6">IF(B25="","",$E$9)</f>
        <v/>
      </c>
      <c r="N25" s="106"/>
      <c r="O25" s="90" t="str">
        <f t="shared" si="2"/>
        <v/>
      </c>
      <c r="P25" s="110"/>
      <c r="Q25" s="97"/>
      <c r="S25" s="54" t="s">
        <v>12</v>
      </c>
      <c r="T25" s="55" t="s">
        <v>11</v>
      </c>
      <c r="U25" s="56" t="s">
        <v>10</v>
      </c>
      <c r="V25" s="57"/>
      <c r="W25" s="58"/>
      <c r="X25" s="58" t="s">
        <v>79</v>
      </c>
      <c r="Y25" s="58" t="s">
        <v>82</v>
      </c>
      <c r="AA25" s="50" t="str">
        <f t="shared" si="3"/>
        <v/>
      </c>
      <c r="AB25" s="73" t="str">
        <f t="shared" si="4"/>
        <v/>
      </c>
    </row>
    <row r="26" spans="1:28" x14ac:dyDescent="0.15">
      <c r="A26" s="32">
        <v>5</v>
      </c>
      <c r="B26" s="5"/>
      <c r="C26" s="51" t="str">
        <f t="shared" si="0"/>
        <v/>
      </c>
      <c r="D26" s="51" t="str">
        <f t="shared" si="1"/>
        <v/>
      </c>
      <c r="E26" s="51"/>
      <c r="F26" s="7"/>
      <c r="G26" s="3"/>
      <c r="H26" s="3"/>
      <c r="I26" s="11"/>
      <c r="J26" s="3"/>
      <c r="K26" s="3"/>
      <c r="L26" s="51" t="str">
        <f t="shared" si="5"/>
        <v/>
      </c>
      <c r="M26" s="51" t="str">
        <f t="shared" si="6"/>
        <v/>
      </c>
      <c r="N26" s="106"/>
      <c r="O26" s="90" t="str">
        <f t="shared" si="2"/>
        <v/>
      </c>
      <c r="P26" s="110"/>
      <c r="Q26" s="97"/>
      <c r="S26" s="59">
        <v>1</v>
      </c>
      <c r="T26" s="60" t="s">
        <v>50</v>
      </c>
      <c r="U26" s="61" t="s">
        <v>49</v>
      </c>
      <c r="V26" s="62" t="s">
        <v>44</v>
      </c>
      <c r="W26">
        <f>X26-Y26</f>
        <v>0</v>
      </c>
      <c r="X26">
        <f t="shared" ref="X26:X40" si="7">COUNTIF($B$22:$B$173,S26)</f>
        <v>0</v>
      </c>
      <c r="Y26">
        <f t="shared" ref="Y26:Y40" si="8">COUNTIFS($B$22:$B$173,S26,$F$22:$F$173,"OP")</f>
        <v>0</v>
      </c>
      <c r="Z26" s="73" t="s">
        <v>83</v>
      </c>
      <c r="AA26" s="50" t="str">
        <f t="shared" si="3"/>
        <v/>
      </c>
      <c r="AB26" s="73" t="str">
        <f t="shared" si="4"/>
        <v/>
      </c>
    </row>
    <row r="27" spans="1:28" x14ac:dyDescent="0.15">
      <c r="A27" s="32">
        <v>6</v>
      </c>
      <c r="B27" s="5"/>
      <c r="C27" s="51" t="str">
        <f t="shared" si="0"/>
        <v/>
      </c>
      <c r="D27" s="51" t="str">
        <f t="shared" si="1"/>
        <v/>
      </c>
      <c r="E27" s="51"/>
      <c r="F27" s="7"/>
      <c r="G27" s="3"/>
      <c r="H27" s="3"/>
      <c r="I27" s="11"/>
      <c r="J27" s="3"/>
      <c r="K27" s="3"/>
      <c r="L27" s="51" t="str">
        <f t="shared" si="5"/>
        <v/>
      </c>
      <c r="M27" s="51" t="str">
        <f t="shared" si="6"/>
        <v/>
      </c>
      <c r="N27" s="106"/>
      <c r="O27" s="90" t="str">
        <f t="shared" si="2"/>
        <v/>
      </c>
      <c r="P27" s="110"/>
      <c r="Q27" s="97"/>
      <c r="S27" s="63">
        <v>2</v>
      </c>
      <c r="T27" s="60" t="s">
        <v>50</v>
      </c>
      <c r="U27" s="64" t="s">
        <v>7</v>
      </c>
      <c r="V27" s="62" t="s">
        <v>44</v>
      </c>
      <c r="W27">
        <f t="shared" ref="W27:W40" si="9">X27-Y27</f>
        <v>0</v>
      </c>
      <c r="X27">
        <f t="shared" si="7"/>
        <v>0</v>
      </c>
      <c r="Y27">
        <f t="shared" si="8"/>
        <v>0</v>
      </c>
      <c r="Z27" s="73" t="s">
        <v>83</v>
      </c>
      <c r="AA27" s="50" t="str">
        <f t="shared" si="3"/>
        <v/>
      </c>
      <c r="AB27" s="73" t="str">
        <f t="shared" si="4"/>
        <v/>
      </c>
    </row>
    <row r="28" spans="1:28" x14ac:dyDescent="0.15">
      <c r="A28" s="32">
        <v>7</v>
      </c>
      <c r="B28" s="5"/>
      <c r="C28" s="51" t="str">
        <f t="shared" si="0"/>
        <v/>
      </c>
      <c r="D28" s="51" t="str">
        <f t="shared" si="1"/>
        <v/>
      </c>
      <c r="E28" s="51"/>
      <c r="F28" s="7"/>
      <c r="G28" s="3"/>
      <c r="H28" s="3"/>
      <c r="I28" s="11"/>
      <c r="J28" s="3"/>
      <c r="K28" s="3"/>
      <c r="L28" s="51" t="str">
        <f t="shared" si="5"/>
        <v/>
      </c>
      <c r="M28" s="51" t="str">
        <f t="shared" si="6"/>
        <v/>
      </c>
      <c r="N28" s="106"/>
      <c r="O28" s="90" t="str">
        <f t="shared" si="2"/>
        <v/>
      </c>
      <c r="P28" s="110"/>
      <c r="Q28" s="97"/>
      <c r="S28" s="63">
        <v>3</v>
      </c>
      <c r="T28" s="60" t="s">
        <v>50</v>
      </c>
      <c r="U28" s="64" t="s">
        <v>6</v>
      </c>
      <c r="V28" s="62" t="s">
        <v>44</v>
      </c>
      <c r="W28">
        <f t="shared" si="9"/>
        <v>0</v>
      </c>
      <c r="X28">
        <f t="shared" si="7"/>
        <v>0</v>
      </c>
      <c r="Y28">
        <f t="shared" si="8"/>
        <v>0</v>
      </c>
      <c r="Z28" s="73" t="s">
        <v>83</v>
      </c>
      <c r="AA28" s="50" t="str">
        <f t="shared" si="3"/>
        <v/>
      </c>
      <c r="AB28" s="73" t="str">
        <f t="shared" si="4"/>
        <v/>
      </c>
    </row>
    <row r="29" spans="1:28" x14ac:dyDescent="0.15">
      <c r="A29" s="32">
        <v>8</v>
      </c>
      <c r="B29" s="5"/>
      <c r="C29" s="51" t="str">
        <f t="shared" si="0"/>
        <v/>
      </c>
      <c r="D29" s="51" t="str">
        <f t="shared" si="1"/>
        <v/>
      </c>
      <c r="E29" s="51"/>
      <c r="F29" s="7"/>
      <c r="G29" s="3"/>
      <c r="H29" s="3"/>
      <c r="I29" s="11"/>
      <c r="J29" s="3"/>
      <c r="K29" s="3"/>
      <c r="L29" s="51" t="str">
        <f t="shared" si="5"/>
        <v/>
      </c>
      <c r="M29" s="51" t="str">
        <f t="shared" si="6"/>
        <v/>
      </c>
      <c r="N29" s="106"/>
      <c r="O29" s="90" t="str">
        <f t="shared" si="2"/>
        <v/>
      </c>
      <c r="P29" s="110"/>
      <c r="Q29" s="97"/>
      <c r="S29" s="63">
        <v>4</v>
      </c>
      <c r="T29" s="60" t="s">
        <v>50</v>
      </c>
      <c r="U29" s="64" t="s">
        <v>5</v>
      </c>
      <c r="V29" s="62" t="s">
        <v>44</v>
      </c>
      <c r="W29">
        <f t="shared" si="9"/>
        <v>0</v>
      </c>
      <c r="X29">
        <f t="shared" si="7"/>
        <v>0</v>
      </c>
      <c r="Y29">
        <f t="shared" si="8"/>
        <v>0</v>
      </c>
      <c r="Z29" s="73" t="s">
        <v>83</v>
      </c>
      <c r="AA29" s="50" t="str">
        <f t="shared" si="3"/>
        <v/>
      </c>
      <c r="AB29" s="73" t="str">
        <f t="shared" si="4"/>
        <v/>
      </c>
    </row>
    <row r="30" spans="1:28" x14ac:dyDescent="0.15">
      <c r="A30" s="32">
        <v>9</v>
      </c>
      <c r="B30" s="5"/>
      <c r="C30" s="51" t="str">
        <f t="shared" si="0"/>
        <v/>
      </c>
      <c r="D30" s="51" t="str">
        <f t="shared" si="1"/>
        <v/>
      </c>
      <c r="E30" s="51"/>
      <c r="F30" s="7"/>
      <c r="G30" s="3"/>
      <c r="H30" s="3"/>
      <c r="I30" s="11"/>
      <c r="J30" s="3"/>
      <c r="K30" s="3"/>
      <c r="L30" s="51" t="str">
        <f t="shared" si="5"/>
        <v/>
      </c>
      <c r="M30" s="51" t="str">
        <f t="shared" si="6"/>
        <v/>
      </c>
      <c r="N30" s="106"/>
      <c r="O30" s="90" t="str">
        <f t="shared" si="2"/>
        <v/>
      </c>
      <c r="P30" s="110"/>
      <c r="Q30" s="97"/>
      <c r="S30" s="63">
        <v>5</v>
      </c>
      <c r="T30" s="60" t="s">
        <v>50</v>
      </c>
      <c r="U30" s="64" t="s">
        <v>9</v>
      </c>
      <c r="V30" s="62" t="s">
        <v>44</v>
      </c>
      <c r="W30">
        <f t="shared" si="9"/>
        <v>0</v>
      </c>
      <c r="X30">
        <f t="shared" si="7"/>
        <v>0</v>
      </c>
      <c r="Y30">
        <f t="shared" si="8"/>
        <v>0</v>
      </c>
      <c r="Z30" s="73" t="s">
        <v>83</v>
      </c>
      <c r="AA30" s="50" t="str">
        <f t="shared" si="3"/>
        <v/>
      </c>
      <c r="AB30" s="73" t="str">
        <f t="shared" si="4"/>
        <v/>
      </c>
    </row>
    <row r="31" spans="1:28" x14ac:dyDescent="0.15">
      <c r="A31" s="32">
        <v>10</v>
      </c>
      <c r="B31" s="5"/>
      <c r="C31" s="51" t="str">
        <f t="shared" si="0"/>
        <v/>
      </c>
      <c r="D31" s="51" t="str">
        <f t="shared" si="1"/>
        <v/>
      </c>
      <c r="E31" s="51"/>
      <c r="F31" s="7"/>
      <c r="G31" s="3"/>
      <c r="H31" s="3"/>
      <c r="I31" s="11"/>
      <c r="J31" s="3"/>
      <c r="K31" s="3"/>
      <c r="L31" s="51" t="str">
        <f t="shared" si="5"/>
        <v/>
      </c>
      <c r="M31" s="51" t="str">
        <f t="shared" si="6"/>
        <v/>
      </c>
      <c r="N31" s="106"/>
      <c r="O31" s="90" t="str">
        <f t="shared" si="2"/>
        <v/>
      </c>
      <c r="P31" s="110"/>
      <c r="Q31" s="97"/>
      <c r="S31" s="63">
        <v>6</v>
      </c>
      <c r="T31" s="60" t="s">
        <v>50</v>
      </c>
      <c r="U31" s="64" t="s">
        <v>4</v>
      </c>
      <c r="V31" s="62" t="s">
        <v>44</v>
      </c>
      <c r="W31">
        <f t="shared" si="9"/>
        <v>0</v>
      </c>
      <c r="X31">
        <f t="shared" si="7"/>
        <v>0</v>
      </c>
      <c r="Y31">
        <f t="shared" si="8"/>
        <v>0</v>
      </c>
      <c r="Z31" s="73" t="s">
        <v>83</v>
      </c>
      <c r="AA31" s="50" t="str">
        <f t="shared" si="3"/>
        <v/>
      </c>
      <c r="AB31" s="73" t="str">
        <f t="shared" si="4"/>
        <v/>
      </c>
    </row>
    <row r="32" spans="1:28" x14ac:dyDescent="0.15">
      <c r="A32" s="32">
        <v>11</v>
      </c>
      <c r="B32" s="5"/>
      <c r="C32" s="51" t="str">
        <f t="shared" si="0"/>
        <v/>
      </c>
      <c r="D32" s="51" t="str">
        <f t="shared" si="1"/>
        <v/>
      </c>
      <c r="E32" s="51"/>
      <c r="F32" s="7"/>
      <c r="G32" s="3"/>
      <c r="H32" s="3"/>
      <c r="I32" s="11"/>
      <c r="J32" s="3"/>
      <c r="K32" s="3"/>
      <c r="L32" s="51" t="str">
        <f t="shared" si="5"/>
        <v/>
      </c>
      <c r="M32" s="51" t="str">
        <f>IF(B32="","",$E$9)</f>
        <v/>
      </c>
      <c r="N32" s="106"/>
      <c r="O32" s="90" t="str">
        <f t="shared" si="2"/>
        <v/>
      </c>
      <c r="P32" s="110"/>
      <c r="Q32" s="97"/>
      <c r="S32" s="63">
        <v>7</v>
      </c>
      <c r="T32" s="60" t="s">
        <v>50</v>
      </c>
      <c r="U32" s="64" t="s">
        <v>58</v>
      </c>
      <c r="V32" s="62" t="s">
        <v>44</v>
      </c>
      <c r="W32">
        <f t="shared" si="9"/>
        <v>0</v>
      </c>
      <c r="X32">
        <f t="shared" si="7"/>
        <v>0</v>
      </c>
      <c r="Y32">
        <f t="shared" si="8"/>
        <v>0</v>
      </c>
      <c r="Z32" s="73" t="s">
        <v>83</v>
      </c>
      <c r="AA32" s="50" t="str">
        <f t="shared" si="3"/>
        <v/>
      </c>
      <c r="AB32" s="73" t="str">
        <f t="shared" si="4"/>
        <v/>
      </c>
    </row>
    <row r="33" spans="1:28" x14ac:dyDescent="0.15">
      <c r="A33" s="32">
        <v>12</v>
      </c>
      <c r="B33" s="5"/>
      <c r="C33" s="51" t="str">
        <f t="shared" si="0"/>
        <v/>
      </c>
      <c r="D33" s="51" t="str">
        <f t="shared" si="1"/>
        <v/>
      </c>
      <c r="E33" s="51"/>
      <c r="F33" s="7"/>
      <c r="G33" s="3"/>
      <c r="H33" s="3"/>
      <c r="I33" s="11"/>
      <c r="J33" s="3"/>
      <c r="K33" s="3"/>
      <c r="L33" s="51" t="str">
        <f t="shared" si="5"/>
        <v/>
      </c>
      <c r="M33" s="51" t="str">
        <f t="shared" si="6"/>
        <v/>
      </c>
      <c r="N33" s="106"/>
      <c r="O33" s="90" t="str">
        <f t="shared" si="2"/>
        <v/>
      </c>
      <c r="P33" s="110"/>
      <c r="Q33" s="97"/>
      <c r="S33" s="63">
        <v>8</v>
      </c>
      <c r="T33" s="60" t="s">
        <v>50</v>
      </c>
      <c r="U33" s="64" t="s">
        <v>1</v>
      </c>
      <c r="V33" s="62" t="s">
        <v>44</v>
      </c>
      <c r="W33">
        <f t="shared" si="9"/>
        <v>0</v>
      </c>
      <c r="X33">
        <f t="shared" si="7"/>
        <v>0</v>
      </c>
      <c r="Y33">
        <f t="shared" si="8"/>
        <v>0</v>
      </c>
      <c r="Z33" s="73" t="s">
        <v>83</v>
      </c>
      <c r="AA33" s="50" t="str">
        <f t="shared" si="3"/>
        <v/>
      </c>
      <c r="AB33" s="73" t="str">
        <f t="shared" si="4"/>
        <v/>
      </c>
    </row>
    <row r="34" spans="1:28" x14ac:dyDescent="0.15">
      <c r="A34" s="32">
        <v>13</v>
      </c>
      <c r="B34" s="5"/>
      <c r="C34" s="51" t="str">
        <f t="shared" si="0"/>
        <v/>
      </c>
      <c r="D34" s="51" t="str">
        <f t="shared" si="1"/>
        <v/>
      </c>
      <c r="E34" s="51"/>
      <c r="F34" s="7"/>
      <c r="G34" s="3"/>
      <c r="H34" s="3"/>
      <c r="I34" s="11"/>
      <c r="J34" s="3"/>
      <c r="K34" s="3"/>
      <c r="L34" s="51" t="str">
        <f t="shared" si="5"/>
        <v/>
      </c>
      <c r="M34" s="51" t="str">
        <f t="shared" si="6"/>
        <v/>
      </c>
      <c r="N34" s="106"/>
      <c r="O34" s="90" t="str">
        <f t="shared" si="2"/>
        <v/>
      </c>
      <c r="P34" s="110"/>
      <c r="Q34" s="97"/>
      <c r="S34" s="63">
        <v>9</v>
      </c>
      <c r="T34" s="60" t="s">
        <v>50</v>
      </c>
      <c r="U34" s="64" t="s">
        <v>3</v>
      </c>
      <c r="V34" s="62" t="s">
        <v>44</v>
      </c>
      <c r="W34">
        <f t="shared" si="9"/>
        <v>0</v>
      </c>
      <c r="X34">
        <f t="shared" si="7"/>
        <v>0</v>
      </c>
      <c r="Y34">
        <f t="shared" si="8"/>
        <v>0</v>
      </c>
      <c r="Z34" s="73" t="s">
        <v>83</v>
      </c>
      <c r="AA34" s="50" t="str">
        <f t="shared" si="3"/>
        <v/>
      </c>
      <c r="AB34" s="73" t="str">
        <f t="shared" si="4"/>
        <v/>
      </c>
    </row>
    <row r="35" spans="1:28" x14ac:dyDescent="0.15">
      <c r="A35" s="32">
        <v>14</v>
      </c>
      <c r="B35" s="5"/>
      <c r="C35" s="51" t="str">
        <f t="shared" si="0"/>
        <v/>
      </c>
      <c r="D35" s="51" t="str">
        <f t="shared" si="1"/>
        <v/>
      </c>
      <c r="E35" s="51"/>
      <c r="F35" s="7"/>
      <c r="G35" s="3"/>
      <c r="H35" s="3"/>
      <c r="I35" s="11"/>
      <c r="J35" s="3"/>
      <c r="K35" s="3"/>
      <c r="L35" s="51" t="str">
        <f t="shared" si="5"/>
        <v/>
      </c>
      <c r="M35" s="51" t="str">
        <f t="shared" si="6"/>
        <v/>
      </c>
      <c r="N35" s="106"/>
      <c r="O35" s="90" t="str">
        <f t="shared" si="2"/>
        <v/>
      </c>
      <c r="P35" s="110"/>
      <c r="Q35" s="97"/>
      <c r="S35" s="63">
        <v>10</v>
      </c>
      <c r="T35" s="60" t="s">
        <v>50</v>
      </c>
      <c r="U35" s="64" t="s">
        <v>2</v>
      </c>
      <c r="V35" s="62" t="s">
        <v>44</v>
      </c>
      <c r="W35">
        <f t="shared" si="9"/>
        <v>0</v>
      </c>
      <c r="X35">
        <f t="shared" si="7"/>
        <v>0</v>
      </c>
      <c r="Y35">
        <f t="shared" si="8"/>
        <v>0</v>
      </c>
      <c r="Z35" s="73" t="s">
        <v>83</v>
      </c>
      <c r="AA35" s="50" t="str">
        <f t="shared" si="3"/>
        <v/>
      </c>
      <c r="AB35" s="73" t="str">
        <f t="shared" si="4"/>
        <v/>
      </c>
    </row>
    <row r="36" spans="1:28" x14ac:dyDescent="0.15">
      <c r="A36" s="32">
        <v>15</v>
      </c>
      <c r="B36" s="5"/>
      <c r="C36" s="51" t="str">
        <f t="shared" si="0"/>
        <v/>
      </c>
      <c r="D36" s="51" t="str">
        <f t="shared" si="1"/>
        <v/>
      </c>
      <c r="E36" s="51"/>
      <c r="F36" s="7"/>
      <c r="G36" s="3"/>
      <c r="H36" s="3"/>
      <c r="I36" s="11"/>
      <c r="J36" s="3"/>
      <c r="K36" s="3"/>
      <c r="L36" s="51" t="str">
        <f t="shared" si="5"/>
        <v/>
      </c>
      <c r="M36" s="51" t="str">
        <f t="shared" si="6"/>
        <v/>
      </c>
      <c r="N36" s="106"/>
      <c r="O36" s="90" t="str">
        <f t="shared" si="2"/>
        <v/>
      </c>
      <c r="P36" s="110"/>
      <c r="Q36" s="97"/>
      <c r="S36" s="63">
        <v>11</v>
      </c>
      <c r="T36" s="60" t="s">
        <v>65</v>
      </c>
      <c r="U36" s="64" t="s">
        <v>2</v>
      </c>
      <c r="V36" s="62" t="s">
        <v>44</v>
      </c>
      <c r="W36">
        <f t="shared" si="9"/>
        <v>0</v>
      </c>
      <c r="X36">
        <f t="shared" si="7"/>
        <v>0</v>
      </c>
      <c r="Y36">
        <f t="shared" si="8"/>
        <v>0</v>
      </c>
      <c r="Z36" s="73" t="s">
        <v>83</v>
      </c>
      <c r="AA36" s="50" t="str">
        <f t="shared" si="3"/>
        <v/>
      </c>
      <c r="AB36" s="73" t="str">
        <f t="shared" si="4"/>
        <v/>
      </c>
    </row>
    <row r="37" spans="1:28" x14ac:dyDescent="0.15">
      <c r="A37" s="32">
        <v>16</v>
      </c>
      <c r="B37" s="5"/>
      <c r="C37" s="51" t="str">
        <f t="shared" si="0"/>
        <v/>
      </c>
      <c r="D37" s="51" t="str">
        <f t="shared" si="1"/>
        <v/>
      </c>
      <c r="E37" s="51"/>
      <c r="F37" s="7"/>
      <c r="G37" s="3"/>
      <c r="H37" s="3"/>
      <c r="I37" s="11"/>
      <c r="J37" s="3"/>
      <c r="K37" s="3"/>
      <c r="L37" s="51" t="str">
        <f t="shared" si="5"/>
        <v/>
      </c>
      <c r="M37" s="51" t="str">
        <f t="shared" si="6"/>
        <v/>
      </c>
      <c r="N37" s="106"/>
      <c r="O37" s="90" t="str">
        <f t="shared" si="2"/>
        <v/>
      </c>
      <c r="P37" s="110"/>
      <c r="Q37" s="97"/>
      <c r="S37" s="77">
        <v>12</v>
      </c>
      <c r="T37" s="78" t="s">
        <v>50</v>
      </c>
      <c r="U37" s="79" t="s">
        <v>59</v>
      </c>
      <c r="V37" s="62" t="s">
        <v>44</v>
      </c>
      <c r="W37">
        <f t="shared" si="9"/>
        <v>0</v>
      </c>
      <c r="X37">
        <f t="shared" si="7"/>
        <v>0</v>
      </c>
      <c r="Y37">
        <f t="shared" si="8"/>
        <v>0</v>
      </c>
      <c r="Z37" s="73" t="s">
        <v>83</v>
      </c>
      <c r="AA37" s="50" t="str">
        <f t="shared" si="3"/>
        <v/>
      </c>
      <c r="AB37" s="73" t="str">
        <f t="shared" si="4"/>
        <v/>
      </c>
    </row>
    <row r="38" spans="1:28" x14ac:dyDescent="0.15">
      <c r="A38" s="32">
        <v>17</v>
      </c>
      <c r="B38" s="5"/>
      <c r="C38" s="51" t="str">
        <f t="shared" si="0"/>
        <v/>
      </c>
      <c r="D38" s="51" t="str">
        <f t="shared" si="1"/>
        <v/>
      </c>
      <c r="E38" s="51"/>
      <c r="F38" s="7"/>
      <c r="G38" s="3"/>
      <c r="H38" s="3"/>
      <c r="I38" s="11"/>
      <c r="J38" s="3"/>
      <c r="K38" s="3"/>
      <c r="L38" s="51" t="str">
        <f t="shared" si="5"/>
        <v/>
      </c>
      <c r="M38" s="51" t="str">
        <f t="shared" si="6"/>
        <v/>
      </c>
      <c r="N38" s="106"/>
      <c r="O38" s="90" t="str">
        <f t="shared" si="2"/>
        <v/>
      </c>
      <c r="P38" s="110"/>
      <c r="Q38" s="97"/>
      <c r="S38" s="63">
        <v>13</v>
      </c>
      <c r="T38" s="60" t="s">
        <v>50</v>
      </c>
      <c r="U38" s="64" t="s">
        <v>0</v>
      </c>
      <c r="V38" s="62" t="s">
        <v>44</v>
      </c>
      <c r="W38">
        <f t="shared" si="9"/>
        <v>0</v>
      </c>
      <c r="X38">
        <f t="shared" si="7"/>
        <v>0</v>
      </c>
      <c r="Y38">
        <f t="shared" si="8"/>
        <v>0</v>
      </c>
      <c r="Z38" s="73" t="s">
        <v>83</v>
      </c>
      <c r="AA38" s="50" t="str">
        <f t="shared" si="3"/>
        <v/>
      </c>
      <c r="AB38" s="73" t="str">
        <f t="shared" si="4"/>
        <v/>
      </c>
    </row>
    <row r="39" spans="1:28" x14ac:dyDescent="0.15">
      <c r="A39" s="32">
        <v>18</v>
      </c>
      <c r="B39" s="5"/>
      <c r="C39" s="51" t="str">
        <f t="shared" si="0"/>
        <v/>
      </c>
      <c r="D39" s="51" t="str">
        <f t="shared" si="1"/>
        <v/>
      </c>
      <c r="E39" s="51"/>
      <c r="F39" s="7"/>
      <c r="G39" s="3"/>
      <c r="H39" s="3"/>
      <c r="I39" s="11"/>
      <c r="J39" s="3"/>
      <c r="K39" s="3"/>
      <c r="L39" s="51" t="str">
        <f t="shared" si="5"/>
        <v/>
      </c>
      <c r="M39" s="51" t="str">
        <f t="shared" si="6"/>
        <v/>
      </c>
      <c r="N39" s="106"/>
      <c r="O39" s="90" t="str">
        <f t="shared" si="2"/>
        <v/>
      </c>
      <c r="P39" s="110"/>
      <c r="Q39" s="97"/>
      <c r="S39" s="63">
        <v>14</v>
      </c>
      <c r="T39" s="60" t="s">
        <v>74</v>
      </c>
      <c r="U39" s="64" t="s">
        <v>42</v>
      </c>
      <c r="V39" s="62" t="s">
        <v>43</v>
      </c>
      <c r="W39">
        <f t="shared" si="9"/>
        <v>0</v>
      </c>
      <c r="X39">
        <f t="shared" si="7"/>
        <v>0</v>
      </c>
      <c r="Y39">
        <f t="shared" si="8"/>
        <v>0</v>
      </c>
      <c r="Z39" s="73" t="str">
        <f>IF($W39=0,"",IF(OR($W39&lt;4,$W39&gt;6),"人数異常",""))</f>
        <v/>
      </c>
      <c r="AA39" s="50" t="str">
        <f t="shared" si="3"/>
        <v/>
      </c>
      <c r="AB39" s="73" t="str">
        <f t="shared" si="4"/>
        <v/>
      </c>
    </row>
    <row r="40" spans="1:28" x14ac:dyDescent="0.15">
      <c r="A40" s="32">
        <v>19</v>
      </c>
      <c r="B40" s="5"/>
      <c r="C40" s="51" t="str">
        <f t="shared" si="0"/>
        <v/>
      </c>
      <c r="D40" s="51" t="str">
        <f t="shared" si="1"/>
        <v/>
      </c>
      <c r="E40" s="51"/>
      <c r="F40" s="7"/>
      <c r="G40" s="3"/>
      <c r="H40" s="3"/>
      <c r="I40" s="11"/>
      <c r="J40" s="3"/>
      <c r="K40" s="3"/>
      <c r="L40" s="51" t="str">
        <f t="shared" si="5"/>
        <v/>
      </c>
      <c r="M40" s="51" t="str">
        <f t="shared" si="6"/>
        <v/>
      </c>
      <c r="N40" s="106"/>
      <c r="O40" s="90" t="str">
        <f t="shared" si="2"/>
        <v/>
      </c>
      <c r="P40" s="110"/>
      <c r="Q40" s="97"/>
      <c r="S40" s="63">
        <v>15</v>
      </c>
      <c r="T40" s="60" t="s">
        <v>81</v>
      </c>
      <c r="U40" s="64" t="s">
        <v>42</v>
      </c>
      <c r="V40" s="62" t="s">
        <v>43</v>
      </c>
      <c r="W40">
        <f t="shared" si="9"/>
        <v>0</v>
      </c>
      <c r="X40">
        <f t="shared" si="7"/>
        <v>0</v>
      </c>
      <c r="Y40">
        <f t="shared" si="8"/>
        <v>0</v>
      </c>
      <c r="Z40" s="73" t="str">
        <f>IF($W40=0,"",IF(OR($W40&lt;4,$W40&gt;6),"人数異常",""))</f>
        <v/>
      </c>
      <c r="AA40" s="50" t="str">
        <f t="shared" si="3"/>
        <v/>
      </c>
      <c r="AB40" s="73" t="str">
        <f t="shared" si="4"/>
        <v/>
      </c>
    </row>
    <row r="41" spans="1:28" x14ac:dyDescent="0.15">
      <c r="A41" s="32">
        <v>20</v>
      </c>
      <c r="B41" s="5"/>
      <c r="C41" s="51" t="str">
        <f t="shared" si="0"/>
        <v/>
      </c>
      <c r="D41" s="51" t="str">
        <f t="shared" si="1"/>
        <v/>
      </c>
      <c r="E41" s="51"/>
      <c r="F41" s="7"/>
      <c r="G41" s="3"/>
      <c r="H41" s="3"/>
      <c r="I41" s="11"/>
      <c r="J41" s="3"/>
      <c r="K41" s="3"/>
      <c r="L41" s="51" t="str">
        <f t="shared" si="5"/>
        <v/>
      </c>
      <c r="M41" s="51" t="str">
        <f t="shared" si="6"/>
        <v/>
      </c>
      <c r="N41" s="106"/>
      <c r="O41" s="90" t="str">
        <f t="shared" si="2"/>
        <v/>
      </c>
      <c r="P41" s="110"/>
      <c r="Q41" s="97"/>
      <c r="S41" s="65"/>
      <c r="T41" s="66"/>
      <c r="U41" s="67"/>
      <c r="AA41" s="50" t="str">
        <f t="shared" si="3"/>
        <v/>
      </c>
      <c r="AB41" s="73" t="str">
        <f t="shared" si="4"/>
        <v/>
      </c>
    </row>
    <row r="42" spans="1:28" x14ac:dyDescent="0.15">
      <c r="A42" s="32">
        <v>21</v>
      </c>
      <c r="B42" s="5"/>
      <c r="C42" s="51" t="str">
        <f t="shared" si="0"/>
        <v/>
      </c>
      <c r="D42" s="51" t="str">
        <f t="shared" si="1"/>
        <v/>
      </c>
      <c r="E42" s="51"/>
      <c r="F42" s="7"/>
      <c r="G42" s="3"/>
      <c r="H42" s="3"/>
      <c r="I42" s="11"/>
      <c r="J42" s="3"/>
      <c r="K42" s="3"/>
      <c r="L42" s="51" t="str">
        <f t="shared" si="5"/>
        <v/>
      </c>
      <c r="M42" s="51" t="str">
        <f t="shared" si="6"/>
        <v/>
      </c>
      <c r="N42" s="106"/>
      <c r="O42" s="90" t="str">
        <f t="shared" si="2"/>
        <v/>
      </c>
      <c r="P42" s="110"/>
      <c r="Q42" s="97"/>
      <c r="AA42" s="50" t="str">
        <f t="shared" si="3"/>
        <v/>
      </c>
      <c r="AB42" s="73" t="str">
        <f t="shared" si="4"/>
        <v/>
      </c>
    </row>
    <row r="43" spans="1:28" x14ac:dyDescent="0.15">
      <c r="A43" s="32">
        <v>22</v>
      </c>
      <c r="B43" s="5"/>
      <c r="C43" s="51" t="str">
        <f t="shared" si="0"/>
        <v/>
      </c>
      <c r="D43" s="51" t="str">
        <f t="shared" si="1"/>
        <v/>
      </c>
      <c r="E43" s="51"/>
      <c r="F43" s="7"/>
      <c r="G43" s="3"/>
      <c r="H43" s="3"/>
      <c r="I43" s="11"/>
      <c r="J43" s="3"/>
      <c r="K43" s="3"/>
      <c r="L43" s="51" t="str">
        <f t="shared" si="5"/>
        <v/>
      </c>
      <c r="M43" s="51" t="str">
        <f t="shared" si="6"/>
        <v/>
      </c>
      <c r="N43" s="106"/>
      <c r="O43" s="90" t="str">
        <f t="shared" si="2"/>
        <v/>
      </c>
      <c r="P43" s="110"/>
      <c r="Q43" s="97"/>
      <c r="S43" t="s">
        <v>16</v>
      </c>
      <c r="AA43" s="50" t="str">
        <f t="shared" si="3"/>
        <v/>
      </c>
      <c r="AB43" s="73" t="str">
        <f t="shared" si="4"/>
        <v/>
      </c>
    </row>
    <row r="44" spans="1:28" x14ac:dyDescent="0.15">
      <c r="A44" s="32">
        <v>23</v>
      </c>
      <c r="B44" s="5"/>
      <c r="C44" s="51" t="str">
        <f t="shared" si="0"/>
        <v/>
      </c>
      <c r="D44" s="51" t="str">
        <f t="shared" si="1"/>
        <v/>
      </c>
      <c r="E44" s="51"/>
      <c r="F44" s="7"/>
      <c r="G44" s="3"/>
      <c r="H44" s="3"/>
      <c r="I44" s="11"/>
      <c r="J44" s="3"/>
      <c r="K44" s="3"/>
      <c r="L44" s="51" t="str">
        <f t="shared" si="5"/>
        <v/>
      </c>
      <c r="M44" s="51" t="str">
        <f t="shared" si="6"/>
        <v/>
      </c>
      <c r="N44" s="106"/>
      <c r="O44" s="90" t="str">
        <f t="shared" si="2"/>
        <v/>
      </c>
      <c r="P44" s="110"/>
      <c r="Q44" s="97"/>
      <c r="S44" s="54" t="s">
        <v>12</v>
      </c>
      <c r="T44" s="55" t="s">
        <v>11</v>
      </c>
      <c r="U44" s="56" t="s">
        <v>10</v>
      </c>
      <c r="AA44" s="50" t="str">
        <f t="shared" si="3"/>
        <v/>
      </c>
      <c r="AB44" s="73" t="str">
        <f t="shared" si="4"/>
        <v/>
      </c>
    </row>
    <row r="45" spans="1:28" x14ac:dyDescent="0.15">
      <c r="A45" s="32">
        <v>24</v>
      </c>
      <c r="B45" s="5"/>
      <c r="C45" s="51" t="str">
        <f t="shared" si="0"/>
        <v/>
      </c>
      <c r="D45" s="51" t="str">
        <f t="shared" si="1"/>
        <v/>
      </c>
      <c r="E45" s="51"/>
      <c r="F45" s="7"/>
      <c r="G45" s="3"/>
      <c r="H45" s="3"/>
      <c r="I45" s="11"/>
      <c r="J45" s="3"/>
      <c r="K45" s="3"/>
      <c r="L45" s="51" t="str">
        <f t="shared" si="5"/>
        <v/>
      </c>
      <c r="M45" s="51" t="str">
        <f t="shared" si="6"/>
        <v/>
      </c>
      <c r="N45" s="106"/>
      <c r="O45" s="90" t="str">
        <f t="shared" si="2"/>
        <v/>
      </c>
      <c r="P45" s="110"/>
      <c r="Q45" s="97"/>
      <c r="S45" s="63">
        <v>21</v>
      </c>
      <c r="T45" s="68" t="s">
        <v>16</v>
      </c>
      <c r="U45" s="61" t="s">
        <v>8</v>
      </c>
      <c r="V45" s="62" t="s">
        <v>44</v>
      </c>
      <c r="W45">
        <f t="shared" ref="W45:W54" si="10">X45-Y45</f>
        <v>0</v>
      </c>
      <c r="X45">
        <f t="shared" ref="X45:X54" si="11">COUNTIF($B$22:$B$173,S45)</f>
        <v>0</v>
      </c>
      <c r="Y45">
        <f t="shared" ref="Y45:Y54" si="12">COUNTIFS($B$22:$B$173,S45,$F$22:$F$173,"OP")</f>
        <v>0</v>
      </c>
      <c r="Z45" s="73" t="s">
        <v>83</v>
      </c>
      <c r="AA45" s="50" t="str">
        <f t="shared" si="3"/>
        <v/>
      </c>
      <c r="AB45" s="73" t="str">
        <f t="shared" si="4"/>
        <v/>
      </c>
    </row>
    <row r="46" spans="1:28" x14ac:dyDescent="0.15">
      <c r="A46" s="32">
        <v>25</v>
      </c>
      <c r="B46" s="5"/>
      <c r="C46" s="51" t="str">
        <f t="shared" si="0"/>
        <v/>
      </c>
      <c r="D46" s="51" t="str">
        <f t="shared" si="1"/>
        <v/>
      </c>
      <c r="E46" s="51"/>
      <c r="F46" s="7"/>
      <c r="G46" s="3"/>
      <c r="H46" s="3"/>
      <c r="I46" s="11"/>
      <c r="J46" s="3"/>
      <c r="K46" s="3"/>
      <c r="L46" s="51" t="str">
        <f t="shared" si="5"/>
        <v/>
      </c>
      <c r="M46" s="51" t="str">
        <f t="shared" si="6"/>
        <v/>
      </c>
      <c r="N46" s="106"/>
      <c r="O46" s="90" t="str">
        <f t="shared" si="2"/>
        <v/>
      </c>
      <c r="P46" s="110"/>
      <c r="Q46" s="97"/>
      <c r="S46" s="63">
        <v>22</v>
      </c>
      <c r="T46" s="60" t="s">
        <v>16</v>
      </c>
      <c r="U46" s="64" t="s">
        <v>7</v>
      </c>
      <c r="V46" s="62" t="s">
        <v>44</v>
      </c>
      <c r="W46">
        <f t="shared" si="10"/>
        <v>0</v>
      </c>
      <c r="X46">
        <f t="shared" si="11"/>
        <v>0</v>
      </c>
      <c r="Y46">
        <f t="shared" si="12"/>
        <v>0</v>
      </c>
      <c r="Z46" s="73" t="s">
        <v>83</v>
      </c>
      <c r="AA46" s="50" t="str">
        <f t="shared" si="3"/>
        <v/>
      </c>
      <c r="AB46" s="73" t="str">
        <f t="shared" si="4"/>
        <v/>
      </c>
    </row>
    <row r="47" spans="1:28" x14ac:dyDescent="0.15">
      <c r="A47" s="32">
        <v>26</v>
      </c>
      <c r="B47" s="5"/>
      <c r="C47" s="51" t="str">
        <f t="shared" si="0"/>
        <v/>
      </c>
      <c r="D47" s="51" t="str">
        <f t="shared" si="1"/>
        <v/>
      </c>
      <c r="E47" s="51"/>
      <c r="F47" s="7"/>
      <c r="G47" s="3"/>
      <c r="H47" s="3"/>
      <c r="I47" s="11"/>
      <c r="J47" s="3"/>
      <c r="K47" s="3"/>
      <c r="L47" s="51" t="str">
        <f t="shared" si="5"/>
        <v/>
      </c>
      <c r="M47" s="51" t="str">
        <f t="shared" si="6"/>
        <v/>
      </c>
      <c r="N47" s="106"/>
      <c r="O47" s="90" t="str">
        <f t="shared" si="2"/>
        <v/>
      </c>
      <c r="P47" s="110"/>
      <c r="Q47" s="97"/>
      <c r="S47" s="63">
        <v>23</v>
      </c>
      <c r="T47" s="60" t="s">
        <v>16</v>
      </c>
      <c r="U47" s="64" t="s">
        <v>5</v>
      </c>
      <c r="V47" s="62" t="s">
        <v>44</v>
      </c>
      <c r="W47">
        <f t="shared" si="10"/>
        <v>0</v>
      </c>
      <c r="X47">
        <f t="shared" si="11"/>
        <v>0</v>
      </c>
      <c r="Y47">
        <f t="shared" si="12"/>
        <v>0</v>
      </c>
      <c r="Z47" s="73" t="s">
        <v>83</v>
      </c>
      <c r="AA47" s="50" t="str">
        <f t="shared" si="3"/>
        <v/>
      </c>
      <c r="AB47" s="73" t="str">
        <f t="shared" si="4"/>
        <v/>
      </c>
    </row>
    <row r="48" spans="1:28" x14ac:dyDescent="0.15">
      <c r="A48" s="32">
        <v>27</v>
      </c>
      <c r="B48" s="5"/>
      <c r="C48" s="51" t="str">
        <f t="shared" si="0"/>
        <v/>
      </c>
      <c r="D48" s="51" t="str">
        <f t="shared" si="1"/>
        <v/>
      </c>
      <c r="E48" s="51"/>
      <c r="F48" s="7"/>
      <c r="G48" s="3"/>
      <c r="H48" s="3"/>
      <c r="I48" s="11"/>
      <c r="J48" s="3"/>
      <c r="K48" s="3"/>
      <c r="L48" s="51" t="str">
        <f t="shared" si="5"/>
        <v/>
      </c>
      <c r="M48" s="51" t="str">
        <f t="shared" si="6"/>
        <v/>
      </c>
      <c r="N48" s="106"/>
      <c r="O48" s="90" t="str">
        <f t="shared" si="2"/>
        <v/>
      </c>
      <c r="P48" s="110"/>
      <c r="Q48" s="97"/>
      <c r="S48" s="63">
        <v>24</v>
      </c>
      <c r="T48" s="60" t="s">
        <v>16</v>
      </c>
      <c r="U48" s="64" t="s">
        <v>9</v>
      </c>
      <c r="V48" s="62" t="s">
        <v>44</v>
      </c>
      <c r="W48">
        <f t="shared" si="10"/>
        <v>0</v>
      </c>
      <c r="X48">
        <f t="shared" si="11"/>
        <v>0</v>
      </c>
      <c r="Y48">
        <f t="shared" si="12"/>
        <v>0</v>
      </c>
      <c r="Z48" s="73" t="s">
        <v>83</v>
      </c>
      <c r="AA48" s="50" t="str">
        <f t="shared" si="3"/>
        <v/>
      </c>
      <c r="AB48" s="73" t="str">
        <f t="shared" si="4"/>
        <v/>
      </c>
    </row>
    <row r="49" spans="1:28" x14ac:dyDescent="0.15">
      <c r="A49" s="32">
        <v>28</v>
      </c>
      <c r="B49" s="5"/>
      <c r="C49" s="51" t="str">
        <f t="shared" si="0"/>
        <v/>
      </c>
      <c r="D49" s="51" t="str">
        <f t="shared" si="1"/>
        <v/>
      </c>
      <c r="E49" s="51"/>
      <c r="F49" s="7"/>
      <c r="G49" s="3"/>
      <c r="H49" s="3"/>
      <c r="I49" s="11"/>
      <c r="J49" s="3"/>
      <c r="K49" s="3"/>
      <c r="L49" s="51" t="str">
        <f t="shared" si="5"/>
        <v/>
      </c>
      <c r="M49" s="51" t="str">
        <f t="shared" si="6"/>
        <v/>
      </c>
      <c r="N49" s="106"/>
      <c r="O49" s="90" t="str">
        <f t="shared" si="2"/>
        <v/>
      </c>
      <c r="P49" s="110"/>
      <c r="Q49" s="97"/>
      <c r="S49" s="63">
        <v>25</v>
      </c>
      <c r="T49" s="60" t="s">
        <v>16</v>
      </c>
      <c r="U49" s="64" t="s">
        <v>51</v>
      </c>
      <c r="V49" s="62" t="s">
        <v>44</v>
      </c>
      <c r="W49">
        <f t="shared" si="10"/>
        <v>0</v>
      </c>
      <c r="X49">
        <f t="shared" si="11"/>
        <v>0</v>
      </c>
      <c r="Y49">
        <f t="shared" si="12"/>
        <v>0</v>
      </c>
      <c r="Z49" s="73" t="s">
        <v>83</v>
      </c>
      <c r="AA49" s="50" t="str">
        <f t="shared" si="3"/>
        <v/>
      </c>
      <c r="AB49" s="73" t="str">
        <f t="shared" si="4"/>
        <v/>
      </c>
    </row>
    <row r="50" spans="1:28" x14ac:dyDescent="0.15">
      <c r="A50" s="32">
        <v>29</v>
      </c>
      <c r="B50" s="5"/>
      <c r="C50" s="51" t="str">
        <f t="shared" si="0"/>
        <v/>
      </c>
      <c r="D50" s="51" t="str">
        <f t="shared" si="1"/>
        <v/>
      </c>
      <c r="E50" s="51"/>
      <c r="F50" s="7"/>
      <c r="G50" s="3"/>
      <c r="H50" s="3"/>
      <c r="I50" s="11"/>
      <c r="J50" s="3"/>
      <c r="K50" s="3"/>
      <c r="L50" s="51" t="str">
        <f t="shared" si="5"/>
        <v/>
      </c>
      <c r="M50" s="51" t="str">
        <f t="shared" si="6"/>
        <v/>
      </c>
      <c r="N50" s="106"/>
      <c r="O50" s="90" t="str">
        <f t="shared" si="2"/>
        <v/>
      </c>
      <c r="P50" s="110"/>
      <c r="Q50" s="97"/>
      <c r="S50" s="63">
        <v>26</v>
      </c>
      <c r="T50" s="60" t="s">
        <v>16</v>
      </c>
      <c r="U50" s="64" t="s">
        <v>1</v>
      </c>
      <c r="V50" s="62" t="s">
        <v>44</v>
      </c>
      <c r="W50">
        <f t="shared" si="10"/>
        <v>0</v>
      </c>
      <c r="X50">
        <f t="shared" si="11"/>
        <v>0</v>
      </c>
      <c r="Y50">
        <f t="shared" si="12"/>
        <v>0</v>
      </c>
      <c r="Z50" s="73" t="s">
        <v>83</v>
      </c>
      <c r="AA50" s="50" t="str">
        <f t="shared" si="3"/>
        <v/>
      </c>
      <c r="AB50" s="73" t="str">
        <f t="shared" si="4"/>
        <v/>
      </c>
    </row>
    <row r="51" spans="1:28" x14ac:dyDescent="0.15">
      <c r="A51" s="32">
        <v>30</v>
      </c>
      <c r="B51" s="5"/>
      <c r="C51" s="51" t="str">
        <f t="shared" si="0"/>
        <v/>
      </c>
      <c r="D51" s="51" t="str">
        <f t="shared" si="1"/>
        <v/>
      </c>
      <c r="E51" s="51"/>
      <c r="F51" s="7"/>
      <c r="G51" s="3"/>
      <c r="H51" s="3"/>
      <c r="I51" s="11"/>
      <c r="J51" s="3"/>
      <c r="K51" s="3"/>
      <c r="L51" s="51" t="str">
        <f t="shared" si="5"/>
        <v/>
      </c>
      <c r="M51" s="51" t="str">
        <f t="shared" si="6"/>
        <v/>
      </c>
      <c r="N51" s="106"/>
      <c r="O51" s="90" t="str">
        <f t="shared" si="2"/>
        <v/>
      </c>
      <c r="P51" s="110"/>
      <c r="Q51" s="97"/>
      <c r="S51" s="63">
        <v>27</v>
      </c>
      <c r="T51" s="60" t="s">
        <v>16</v>
      </c>
      <c r="U51" s="64" t="s">
        <v>3</v>
      </c>
      <c r="V51" s="62" t="s">
        <v>44</v>
      </c>
      <c r="W51">
        <f t="shared" si="10"/>
        <v>0</v>
      </c>
      <c r="X51">
        <f t="shared" si="11"/>
        <v>0</v>
      </c>
      <c r="Y51">
        <f t="shared" si="12"/>
        <v>0</v>
      </c>
      <c r="Z51" s="73" t="s">
        <v>83</v>
      </c>
      <c r="AA51" s="50" t="str">
        <f t="shared" si="3"/>
        <v/>
      </c>
      <c r="AB51" s="73" t="str">
        <f t="shared" si="4"/>
        <v/>
      </c>
    </row>
    <row r="52" spans="1:28" x14ac:dyDescent="0.15">
      <c r="A52" s="32">
        <v>31</v>
      </c>
      <c r="B52" s="5"/>
      <c r="C52" s="51" t="str">
        <f t="shared" si="0"/>
        <v/>
      </c>
      <c r="D52" s="51" t="str">
        <f t="shared" si="1"/>
        <v/>
      </c>
      <c r="E52" s="51"/>
      <c r="F52" s="7"/>
      <c r="G52" s="3"/>
      <c r="H52" s="3"/>
      <c r="I52" s="11"/>
      <c r="J52" s="3"/>
      <c r="K52" s="3"/>
      <c r="L52" s="51" t="str">
        <f t="shared" si="5"/>
        <v/>
      </c>
      <c r="M52" s="51" t="str">
        <f t="shared" si="6"/>
        <v/>
      </c>
      <c r="N52" s="106"/>
      <c r="O52" s="90" t="str">
        <f t="shared" si="2"/>
        <v/>
      </c>
      <c r="P52" s="110"/>
      <c r="Q52" s="97"/>
      <c r="S52" s="63">
        <v>28</v>
      </c>
      <c r="T52" s="60" t="s">
        <v>16</v>
      </c>
      <c r="U52" s="64" t="s">
        <v>0</v>
      </c>
      <c r="V52" s="62" t="s">
        <v>44</v>
      </c>
      <c r="W52">
        <f t="shared" si="10"/>
        <v>0</v>
      </c>
      <c r="X52">
        <f t="shared" si="11"/>
        <v>0</v>
      </c>
      <c r="Y52">
        <f t="shared" si="12"/>
        <v>0</v>
      </c>
      <c r="Z52" s="73" t="s">
        <v>83</v>
      </c>
      <c r="AA52" s="50" t="str">
        <f t="shared" si="3"/>
        <v/>
      </c>
      <c r="AB52" s="73" t="str">
        <f t="shared" si="4"/>
        <v/>
      </c>
    </row>
    <row r="53" spans="1:28" x14ac:dyDescent="0.15">
      <c r="A53" s="32">
        <v>32</v>
      </c>
      <c r="B53" s="5"/>
      <c r="C53" s="51" t="str">
        <f t="shared" si="0"/>
        <v/>
      </c>
      <c r="D53" s="51" t="str">
        <f t="shared" si="1"/>
        <v/>
      </c>
      <c r="E53" s="51"/>
      <c r="F53" s="7"/>
      <c r="G53" s="3"/>
      <c r="H53" s="3"/>
      <c r="I53" s="11"/>
      <c r="J53" s="3"/>
      <c r="K53" s="3"/>
      <c r="L53" s="51" t="str">
        <f t="shared" si="5"/>
        <v/>
      </c>
      <c r="M53" s="51" t="str">
        <f t="shared" si="6"/>
        <v/>
      </c>
      <c r="N53" s="106"/>
      <c r="O53" s="90" t="str">
        <f t="shared" si="2"/>
        <v/>
      </c>
      <c r="P53" s="110"/>
      <c r="Q53" s="97"/>
      <c r="S53" s="63">
        <v>29</v>
      </c>
      <c r="T53" s="60" t="s">
        <v>75</v>
      </c>
      <c r="U53" s="64" t="s">
        <v>42</v>
      </c>
      <c r="V53" s="62" t="s">
        <v>43</v>
      </c>
      <c r="W53">
        <f t="shared" si="10"/>
        <v>0</v>
      </c>
      <c r="X53">
        <f t="shared" si="11"/>
        <v>0</v>
      </c>
      <c r="Y53">
        <f t="shared" si="12"/>
        <v>0</v>
      </c>
      <c r="Z53" s="73" t="str">
        <f>IF($W53=0,"",IF(OR($W53&lt;4,$W53&gt;6),"人数異常",""))</f>
        <v/>
      </c>
      <c r="AA53" s="50" t="str">
        <f t="shared" si="3"/>
        <v/>
      </c>
      <c r="AB53" s="73" t="str">
        <f t="shared" si="4"/>
        <v/>
      </c>
    </row>
    <row r="54" spans="1:28" x14ac:dyDescent="0.15">
      <c r="A54" s="32">
        <v>33</v>
      </c>
      <c r="B54" s="5"/>
      <c r="C54" s="51" t="str">
        <f t="shared" si="0"/>
        <v/>
      </c>
      <c r="D54" s="51" t="str">
        <f t="shared" si="1"/>
        <v/>
      </c>
      <c r="E54" s="51"/>
      <c r="F54" s="7"/>
      <c r="G54" s="3"/>
      <c r="H54" s="3"/>
      <c r="I54" s="11"/>
      <c r="J54" s="3"/>
      <c r="K54" s="3"/>
      <c r="L54" s="51" t="str">
        <f t="shared" si="5"/>
        <v/>
      </c>
      <c r="M54" s="51" t="str">
        <f t="shared" si="6"/>
        <v/>
      </c>
      <c r="N54" s="106"/>
      <c r="O54" s="90" t="str">
        <f t="shared" si="2"/>
        <v/>
      </c>
      <c r="P54" s="110"/>
      <c r="Q54" s="97"/>
      <c r="S54" s="63">
        <v>30</v>
      </c>
      <c r="T54" s="60" t="s">
        <v>80</v>
      </c>
      <c r="U54" s="64" t="s">
        <v>42</v>
      </c>
      <c r="V54" s="62" t="s">
        <v>43</v>
      </c>
      <c r="W54">
        <f t="shared" si="10"/>
        <v>0</v>
      </c>
      <c r="X54">
        <f t="shared" si="11"/>
        <v>0</v>
      </c>
      <c r="Y54">
        <f t="shared" si="12"/>
        <v>0</v>
      </c>
      <c r="Z54" s="73" t="str">
        <f>IF($W54=0,"",IF(OR($W54&lt;4,$W54&gt;6),"人数異常",""))</f>
        <v/>
      </c>
      <c r="AA54" s="50" t="str">
        <f t="shared" ref="AA54:AA86" si="13">IF(B54="","",VLOOKUP(B54,$S$26:$V$83,4))</f>
        <v/>
      </c>
      <c r="AB54" s="73" t="str">
        <f t="shared" ref="AB54:AB85" si="14">IF(B54="","",IF(Q54="","NG","OK"))</f>
        <v/>
      </c>
    </row>
    <row r="55" spans="1:28" x14ac:dyDescent="0.15">
      <c r="A55" s="32">
        <v>34</v>
      </c>
      <c r="B55" s="5"/>
      <c r="C55" s="51" t="str">
        <f t="shared" si="0"/>
        <v/>
      </c>
      <c r="D55" s="51" t="str">
        <f t="shared" si="1"/>
        <v/>
      </c>
      <c r="E55" s="51"/>
      <c r="F55" s="7"/>
      <c r="G55" s="3"/>
      <c r="H55" s="3"/>
      <c r="I55" s="11"/>
      <c r="J55" s="3"/>
      <c r="K55" s="3"/>
      <c r="L55" s="51" t="str">
        <f t="shared" si="5"/>
        <v/>
      </c>
      <c r="M55" s="51" t="str">
        <f t="shared" si="6"/>
        <v/>
      </c>
      <c r="N55" s="106"/>
      <c r="O55" s="90" t="str">
        <f t="shared" si="2"/>
        <v/>
      </c>
      <c r="P55" s="110"/>
      <c r="Q55" s="97"/>
      <c r="S55" s="63"/>
      <c r="T55" s="60"/>
      <c r="U55" s="64"/>
      <c r="V55" s="62"/>
      <c r="AA55" s="50" t="str">
        <f t="shared" si="13"/>
        <v/>
      </c>
      <c r="AB55" s="73" t="str">
        <f t="shared" si="14"/>
        <v/>
      </c>
    </row>
    <row r="56" spans="1:28" x14ac:dyDescent="0.15">
      <c r="A56" s="32">
        <v>35</v>
      </c>
      <c r="B56" s="5"/>
      <c r="C56" s="51" t="str">
        <f t="shared" ref="C56:C87" si="15">IF(B56="","",VLOOKUP(B56,$S$26:$U$83,2))</f>
        <v/>
      </c>
      <c r="D56" s="51" t="str">
        <f t="shared" ref="D56:D87" si="16">IF(B56="","",VLOOKUP(B56,$S$26:$U$83,3))</f>
        <v/>
      </c>
      <c r="E56" s="51"/>
      <c r="F56" s="7"/>
      <c r="G56" s="3"/>
      <c r="H56" s="3"/>
      <c r="I56" s="11"/>
      <c r="J56" s="3"/>
      <c r="K56" s="3"/>
      <c r="L56" s="51" t="str">
        <f t="shared" si="5"/>
        <v/>
      </c>
      <c r="M56" s="51" t="str">
        <f t="shared" si="6"/>
        <v/>
      </c>
      <c r="N56" s="106"/>
      <c r="O56" s="90" t="str">
        <f t="shared" si="2"/>
        <v/>
      </c>
      <c r="P56" s="110"/>
      <c r="Q56" s="97"/>
      <c r="S56" s="65"/>
      <c r="T56" s="66"/>
      <c r="U56" s="67"/>
      <c r="V56" s="62"/>
      <c r="AA56" s="50" t="str">
        <f t="shared" si="13"/>
        <v/>
      </c>
      <c r="AB56" s="73" t="str">
        <f t="shared" si="14"/>
        <v/>
      </c>
    </row>
    <row r="57" spans="1:28" x14ac:dyDescent="0.15">
      <c r="A57" s="32">
        <v>36</v>
      </c>
      <c r="B57" s="5"/>
      <c r="C57" s="51" t="str">
        <f t="shared" si="15"/>
        <v/>
      </c>
      <c r="D57" s="51" t="str">
        <f t="shared" si="16"/>
        <v/>
      </c>
      <c r="E57" s="51"/>
      <c r="F57" s="7"/>
      <c r="G57" s="3"/>
      <c r="H57" s="3"/>
      <c r="I57" s="11"/>
      <c r="J57" s="3"/>
      <c r="K57" s="3"/>
      <c r="L57" s="51" t="str">
        <f t="shared" si="5"/>
        <v/>
      </c>
      <c r="M57" s="51" t="str">
        <f t="shared" si="6"/>
        <v/>
      </c>
      <c r="N57" s="106"/>
      <c r="O57" s="90" t="str">
        <f t="shared" si="2"/>
        <v/>
      </c>
      <c r="P57" s="110"/>
      <c r="Q57" s="97"/>
      <c r="S57" s="62"/>
      <c r="T57" s="62"/>
      <c r="U57" s="62"/>
      <c r="V57" s="62"/>
      <c r="AA57" s="50" t="str">
        <f t="shared" si="13"/>
        <v/>
      </c>
      <c r="AB57" s="73" t="str">
        <f t="shared" si="14"/>
        <v/>
      </c>
    </row>
    <row r="58" spans="1:28" x14ac:dyDescent="0.15">
      <c r="A58" s="32">
        <v>37</v>
      </c>
      <c r="B58" s="5"/>
      <c r="C58" s="51" t="str">
        <f t="shared" si="15"/>
        <v/>
      </c>
      <c r="D58" s="51" t="str">
        <f t="shared" si="16"/>
        <v/>
      </c>
      <c r="E58" s="51"/>
      <c r="F58" s="7"/>
      <c r="G58" s="3"/>
      <c r="H58" s="3"/>
      <c r="I58" s="11" t="str">
        <f t="shared" ref="I58:I86" si="17">IF(H58="","",CONCATENATE(F58,H58))</f>
        <v/>
      </c>
      <c r="J58" s="3"/>
      <c r="K58" s="3"/>
      <c r="L58" s="51" t="str">
        <f t="shared" si="5"/>
        <v/>
      </c>
      <c r="M58" s="51" t="str">
        <f t="shared" si="6"/>
        <v/>
      </c>
      <c r="N58" s="106"/>
      <c r="O58" s="90" t="str">
        <f t="shared" si="2"/>
        <v/>
      </c>
      <c r="P58" s="110"/>
      <c r="Q58" s="97"/>
      <c r="S58" s="62"/>
      <c r="T58" s="62"/>
      <c r="U58" s="62"/>
      <c r="V58" s="62"/>
      <c r="AA58" s="50" t="str">
        <f t="shared" si="13"/>
        <v/>
      </c>
      <c r="AB58" s="73" t="str">
        <f t="shared" si="14"/>
        <v/>
      </c>
    </row>
    <row r="59" spans="1:28" x14ac:dyDescent="0.15">
      <c r="A59" s="32">
        <v>38</v>
      </c>
      <c r="B59" s="5"/>
      <c r="C59" s="51" t="str">
        <f t="shared" si="15"/>
        <v/>
      </c>
      <c r="D59" s="51" t="str">
        <f t="shared" si="16"/>
        <v/>
      </c>
      <c r="E59" s="51"/>
      <c r="F59" s="7"/>
      <c r="G59" s="3"/>
      <c r="H59" s="3"/>
      <c r="I59" s="11" t="str">
        <f t="shared" si="17"/>
        <v/>
      </c>
      <c r="J59" s="3"/>
      <c r="K59" s="3"/>
      <c r="L59" s="51" t="str">
        <f t="shared" si="5"/>
        <v/>
      </c>
      <c r="M59" s="51" t="str">
        <f t="shared" si="6"/>
        <v/>
      </c>
      <c r="N59" s="106"/>
      <c r="O59" s="90" t="str">
        <f t="shared" si="2"/>
        <v/>
      </c>
      <c r="P59" s="110"/>
      <c r="Q59" s="97"/>
      <c r="S59" s="62"/>
      <c r="T59" s="62"/>
      <c r="U59" s="62"/>
      <c r="V59" s="62"/>
      <c r="AA59" s="50" t="str">
        <f t="shared" si="13"/>
        <v/>
      </c>
      <c r="AB59" s="73" t="str">
        <f t="shared" si="14"/>
        <v/>
      </c>
    </row>
    <row r="60" spans="1:28" x14ac:dyDescent="0.15">
      <c r="A60" s="32">
        <v>39</v>
      </c>
      <c r="B60" s="5"/>
      <c r="C60" s="51" t="str">
        <f t="shared" si="15"/>
        <v/>
      </c>
      <c r="D60" s="51" t="str">
        <f t="shared" si="16"/>
        <v/>
      </c>
      <c r="E60" s="51"/>
      <c r="F60" s="7"/>
      <c r="G60" s="3"/>
      <c r="H60" s="3"/>
      <c r="I60" s="11" t="str">
        <f t="shared" si="17"/>
        <v/>
      </c>
      <c r="J60" s="3"/>
      <c r="K60" s="3"/>
      <c r="L60" s="51" t="str">
        <f t="shared" si="5"/>
        <v/>
      </c>
      <c r="M60" s="51" t="str">
        <f t="shared" si="6"/>
        <v/>
      </c>
      <c r="N60" s="106"/>
      <c r="O60" s="90" t="str">
        <f t="shared" si="2"/>
        <v/>
      </c>
      <c r="P60" s="110"/>
      <c r="Q60" s="97"/>
      <c r="S60" s="62"/>
      <c r="T60" s="62"/>
      <c r="U60" s="62"/>
      <c r="V60" s="62"/>
      <c r="AA60" s="50" t="str">
        <f t="shared" si="13"/>
        <v/>
      </c>
      <c r="AB60" s="73" t="str">
        <f t="shared" si="14"/>
        <v/>
      </c>
    </row>
    <row r="61" spans="1:28" x14ac:dyDescent="0.15">
      <c r="A61" s="32">
        <v>40</v>
      </c>
      <c r="B61" s="5"/>
      <c r="C61" s="51" t="str">
        <f t="shared" si="15"/>
        <v/>
      </c>
      <c r="D61" s="51" t="str">
        <f t="shared" si="16"/>
        <v/>
      </c>
      <c r="E61" s="51"/>
      <c r="F61" s="7"/>
      <c r="G61" s="3"/>
      <c r="H61" s="3"/>
      <c r="I61" s="11" t="str">
        <f t="shared" si="17"/>
        <v/>
      </c>
      <c r="J61" s="3"/>
      <c r="K61" s="3"/>
      <c r="L61" s="51" t="str">
        <f t="shared" si="5"/>
        <v/>
      </c>
      <c r="M61" s="51" t="str">
        <f t="shared" si="6"/>
        <v/>
      </c>
      <c r="N61" s="106"/>
      <c r="O61" s="90" t="str">
        <f t="shared" si="2"/>
        <v/>
      </c>
      <c r="P61" s="110"/>
      <c r="Q61" s="97"/>
      <c r="S61" s="62"/>
      <c r="T61" s="62"/>
      <c r="U61" s="62"/>
      <c r="V61" s="62"/>
      <c r="W61" s="62"/>
      <c r="AA61" s="50" t="str">
        <f t="shared" si="13"/>
        <v/>
      </c>
      <c r="AB61" s="73" t="str">
        <f t="shared" si="14"/>
        <v/>
      </c>
    </row>
    <row r="62" spans="1:28" x14ac:dyDescent="0.15">
      <c r="A62" s="32">
        <v>41</v>
      </c>
      <c r="B62" s="5"/>
      <c r="C62" s="51" t="str">
        <f t="shared" si="15"/>
        <v/>
      </c>
      <c r="D62" s="51" t="str">
        <f t="shared" si="16"/>
        <v/>
      </c>
      <c r="E62" s="51"/>
      <c r="F62" s="7"/>
      <c r="G62" s="3"/>
      <c r="H62" s="3"/>
      <c r="I62" s="11" t="str">
        <f t="shared" si="17"/>
        <v/>
      </c>
      <c r="J62" s="3"/>
      <c r="K62" s="3"/>
      <c r="L62" s="51" t="str">
        <f t="shared" si="5"/>
        <v/>
      </c>
      <c r="M62" s="51" t="str">
        <f t="shared" si="6"/>
        <v/>
      </c>
      <c r="N62" s="106"/>
      <c r="O62" s="90" t="str">
        <f t="shared" si="2"/>
        <v/>
      </c>
      <c r="P62" s="110"/>
      <c r="Q62" s="97"/>
      <c r="S62" s="62"/>
      <c r="T62" s="62"/>
      <c r="U62" s="62"/>
      <c r="V62" s="62"/>
      <c r="W62" s="62"/>
      <c r="AA62" s="50" t="str">
        <f t="shared" si="13"/>
        <v/>
      </c>
      <c r="AB62" s="73" t="str">
        <f t="shared" si="14"/>
        <v/>
      </c>
    </row>
    <row r="63" spans="1:28" x14ac:dyDescent="0.15">
      <c r="A63" s="32">
        <v>42</v>
      </c>
      <c r="B63" s="5"/>
      <c r="C63" s="51" t="str">
        <f t="shared" si="15"/>
        <v/>
      </c>
      <c r="D63" s="51" t="str">
        <f t="shared" si="16"/>
        <v/>
      </c>
      <c r="E63" s="51"/>
      <c r="F63" s="7"/>
      <c r="G63" s="3"/>
      <c r="H63" s="3"/>
      <c r="I63" s="11" t="str">
        <f t="shared" si="17"/>
        <v/>
      </c>
      <c r="J63" s="3"/>
      <c r="K63" s="3"/>
      <c r="L63" s="51" t="str">
        <f t="shared" si="5"/>
        <v/>
      </c>
      <c r="M63" s="51" t="str">
        <f t="shared" si="6"/>
        <v/>
      </c>
      <c r="N63" s="106"/>
      <c r="O63" s="90" t="str">
        <f t="shared" si="2"/>
        <v/>
      </c>
      <c r="P63" s="110"/>
      <c r="Q63" s="97"/>
      <c r="S63" s="62"/>
      <c r="T63" s="62"/>
      <c r="U63" s="62"/>
      <c r="V63" s="62"/>
      <c r="AA63" s="50" t="str">
        <f t="shared" si="13"/>
        <v/>
      </c>
      <c r="AB63" s="73" t="str">
        <f t="shared" si="14"/>
        <v/>
      </c>
    </row>
    <row r="64" spans="1:28" x14ac:dyDescent="0.15">
      <c r="A64" s="32">
        <v>43</v>
      </c>
      <c r="B64" s="5"/>
      <c r="C64" s="51" t="str">
        <f t="shared" si="15"/>
        <v/>
      </c>
      <c r="D64" s="51" t="str">
        <f t="shared" si="16"/>
        <v/>
      </c>
      <c r="E64" s="51"/>
      <c r="F64" s="7"/>
      <c r="G64" s="3"/>
      <c r="H64" s="3"/>
      <c r="I64" s="11" t="str">
        <f t="shared" si="17"/>
        <v/>
      </c>
      <c r="J64" s="3"/>
      <c r="K64" s="3"/>
      <c r="L64" s="51" t="str">
        <f t="shared" si="5"/>
        <v/>
      </c>
      <c r="M64" s="51" t="str">
        <f t="shared" si="6"/>
        <v/>
      </c>
      <c r="N64" s="106"/>
      <c r="O64" s="90" t="str">
        <f t="shared" si="2"/>
        <v/>
      </c>
      <c r="P64" s="110"/>
      <c r="Q64" s="97"/>
      <c r="S64" s="62"/>
      <c r="T64" s="62"/>
      <c r="U64" s="62"/>
      <c r="V64" s="62"/>
      <c r="AA64" s="50" t="str">
        <f t="shared" si="13"/>
        <v/>
      </c>
      <c r="AB64" s="73" t="str">
        <f t="shared" si="14"/>
        <v/>
      </c>
    </row>
    <row r="65" spans="1:28" x14ac:dyDescent="0.15">
      <c r="A65" s="32">
        <v>44</v>
      </c>
      <c r="B65" s="5"/>
      <c r="C65" s="51" t="str">
        <f t="shared" si="15"/>
        <v/>
      </c>
      <c r="D65" s="51" t="str">
        <f t="shared" si="16"/>
        <v/>
      </c>
      <c r="E65" s="51"/>
      <c r="F65" s="7"/>
      <c r="G65" s="3"/>
      <c r="H65" s="3"/>
      <c r="I65" s="11" t="str">
        <f t="shared" si="17"/>
        <v/>
      </c>
      <c r="J65" s="3"/>
      <c r="K65" s="3"/>
      <c r="L65" s="51" t="str">
        <f t="shared" si="5"/>
        <v/>
      </c>
      <c r="M65" s="51" t="str">
        <f t="shared" si="6"/>
        <v/>
      </c>
      <c r="N65" s="106"/>
      <c r="O65" s="90" t="str">
        <f t="shared" si="2"/>
        <v/>
      </c>
      <c r="P65" s="110"/>
      <c r="Q65" s="97"/>
      <c r="S65" s="62"/>
      <c r="T65" s="62"/>
      <c r="U65" s="62"/>
      <c r="V65" s="62"/>
      <c r="AA65" s="50" t="str">
        <f t="shared" si="13"/>
        <v/>
      </c>
      <c r="AB65" s="73" t="str">
        <f t="shared" si="14"/>
        <v/>
      </c>
    </row>
    <row r="66" spans="1:28" x14ac:dyDescent="0.15">
      <c r="A66" s="32">
        <v>45</v>
      </c>
      <c r="B66" s="5"/>
      <c r="C66" s="51" t="str">
        <f t="shared" si="15"/>
        <v/>
      </c>
      <c r="D66" s="51" t="str">
        <f t="shared" si="16"/>
        <v/>
      </c>
      <c r="E66" s="51"/>
      <c r="F66" s="7"/>
      <c r="G66" s="3"/>
      <c r="H66" s="3"/>
      <c r="I66" s="11" t="str">
        <f t="shared" si="17"/>
        <v/>
      </c>
      <c r="J66" s="3"/>
      <c r="K66" s="3"/>
      <c r="L66" s="51" t="str">
        <f t="shared" si="5"/>
        <v/>
      </c>
      <c r="M66" s="51" t="str">
        <f t="shared" si="6"/>
        <v/>
      </c>
      <c r="N66" s="106"/>
      <c r="O66" s="90" t="str">
        <f t="shared" si="2"/>
        <v/>
      </c>
      <c r="P66" s="110"/>
      <c r="Q66" s="97"/>
      <c r="S66" s="62"/>
      <c r="T66" s="62"/>
      <c r="U66" s="62"/>
      <c r="V66" s="62"/>
      <c r="AA66" s="50" t="str">
        <f t="shared" si="13"/>
        <v/>
      </c>
      <c r="AB66" s="73" t="str">
        <f t="shared" si="14"/>
        <v/>
      </c>
    </row>
    <row r="67" spans="1:28" x14ac:dyDescent="0.15">
      <c r="A67" s="32">
        <v>46</v>
      </c>
      <c r="B67" s="5"/>
      <c r="C67" s="51" t="str">
        <f t="shared" si="15"/>
        <v/>
      </c>
      <c r="D67" s="51" t="str">
        <f t="shared" si="16"/>
        <v/>
      </c>
      <c r="E67" s="51"/>
      <c r="F67" s="7"/>
      <c r="G67" s="3"/>
      <c r="H67" s="3"/>
      <c r="I67" s="11" t="str">
        <f t="shared" si="17"/>
        <v/>
      </c>
      <c r="J67" s="3"/>
      <c r="K67" s="3"/>
      <c r="L67" s="51" t="str">
        <f t="shared" si="5"/>
        <v/>
      </c>
      <c r="M67" s="51" t="str">
        <f t="shared" si="6"/>
        <v/>
      </c>
      <c r="N67" s="106"/>
      <c r="O67" s="90" t="str">
        <f t="shared" si="2"/>
        <v/>
      </c>
      <c r="P67" s="110"/>
      <c r="Q67" s="97"/>
      <c r="S67" s="62"/>
      <c r="T67" s="62"/>
      <c r="U67" s="62"/>
      <c r="V67" s="62"/>
      <c r="AA67" s="50" t="str">
        <f t="shared" si="13"/>
        <v/>
      </c>
      <c r="AB67" s="73" t="str">
        <f t="shared" si="14"/>
        <v/>
      </c>
    </row>
    <row r="68" spans="1:28" x14ac:dyDescent="0.15">
      <c r="A68" s="32">
        <v>47</v>
      </c>
      <c r="B68" s="5"/>
      <c r="C68" s="51" t="str">
        <f t="shared" si="15"/>
        <v/>
      </c>
      <c r="D68" s="51" t="str">
        <f t="shared" si="16"/>
        <v/>
      </c>
      <c r="E68" s="51"/>
      <c r="F68" s="7"/>
      <c r="G68" s="3"/>
      <c r="H68" s="3"/>
      <c r="I68" s="11" t="str">
        <f t="shared" si="17"/>
        <v/>
      </c>
      <c r="J68" s="3"/>
      <c r="K68" s="3"/>
      <c r="L68" s="51" t="str">
        <f t="shared" si="5"/>
        <v/>
      </c>
      <c r="M68" s="51" t="str">
        <f t="shared" si="6"/>
        <v/>
      </c>
      <c r="N68" s="106"/>
      <c r="O68" s="90" t="str">
        <f t="shared" si="2"/>
        <v/>
      </c>
      <c r="P68" s="110"/>
      <c r="Q68" s="97"/>
      <c r="S68" s="62"/>
      <c r="T68" s="62"/>
      <c r="U68" s="62"/>
      <c r="V68" s="62"/>
      <c r="AA68" s="50" t="str">
        <f t="shared" si="13"/>
        <v/>
      </c>
      <c r="AB68" s="73" t="str">
        <f t="shared" si="14"/>
        <v/>
      </c>
    </row>
    <row r="69" spans="1:28" x14ac:dyDescent="0.15">
      <c r="A69" s="32">
        <v>48</v>
      </c>
      <c r="B69" s="5"/>
      <c r="C69" s="51" t="str">
        <f t="shared" si="15"/>
        <v/>
      </c>
      <c r="D69" s="51" t="str">
        <f t="shared" si="16"/>
        <v/>
      </c>
      <c r="E69" s="51"/>
      <c r="F69" s="7"/>
      <c r="G69" s="3"/>
      <c r="H69" s="3"/>
      <c r="I69" s="11" t="str">
        <f t="shared" si="17"/>
        <v/>
      </c>
      <c r="J69" s="3"/>
      <c r="K69" s="3"/>
      <c r="L69" s="51" t="str">
        <f t="shared" si="5"/>
        <v/>
      </c>
      <c r="M69" s="51" t="str">
        <f t="shared" si="6"/>
        <v/>
      </c>
      <c r="N69" s="106"/>
      <c r="O69" s="90" t="str">
        <f t="shared" si="2"/>
        <v/>
      </c>
      <c r="P69" s="110"/>
      <c r="Q69" s="97"/>
      <c r="S69" s="62"/>
      <c r="T69" s="62"/>
      <c r="U69" s="62"/>
      <c r="V69" s="62"/>
      <c r="AA69" s="50" t="str">
        <f t="shared" si="13"/>
        <v/>
      </c>
      <c r="AB69" s="73" t="str">
        <f t="shared" si="14"/>
        <v/>
      </c>
    </row>
    <row r="70" spans="1:28" x14ac:dyDescent="0.15">
      <c r="A70" s="32">
        <v>49</v>
      </c>
      <c r="B70" s="5"/>
      <c r="C70" s="51" t="str">
        <f t="shared" si="15"/>
        <v/>
      </c>
      <c r="D70" s="51" t="str">
        <f t="shared" si="16"/>
        <v/>
      </c>
      <c r="E70" s="51"/>
      <c r="F70" s="7"/>
      <c r="G70" s="3"/>
      <c r="H70" s="3"/>
      <c r="I70" s="11" t="str">
        <f t="shared" si="17"/>
        <v/>
      </c>
      <c r="J70" s="3"/>
      <c r="K70" s="3"/>
      <c r="L70" s="51" t="str">
        <f t="shared" si="5"/>
        <v/>
      </c>
      <c r="M70" s="51" t="str">
        <f t="shared" si="6"/>
        <v/>
      </c>
      <c r="N70" s="106"/>
      <c r="O70" s="90" t="str">
        <f t="shared" si="2"/>
        <v/>
      </c>
      <c r="P70" s="110"/>
      <c r="Q70" s="97"/>
      <c r="S70" s="62"/>
      <c r="T70" s="62"/>
      <c r="U70" s="62"/>
      <c r="V70" s="62"/>
      <c r="AA70" s="50" t="str">
        <f t="shared" si="13"/>
        <v/>
      </c>
      <c r="AB70" s="73" t="str">
        <f t="shared" si="14"/>
        <v/>
      </c>
    </row>
    <row r="71" spans="1:28" x14ac:dyDescent="0.15">
      <c r="A71" s="32">
        <v>50</v>
      </c>
      <c r="B71" s="5"/>
      <c r="C71" s="51" t="str">
        <f t="shared" si="15"/>
        <v/>
      </c>
      <c r="D71" s="51" t="str">
        <f t="shared" si="16"/>
        <v/>
      </c>
      <c r="E71" s="51"/>
      <c r="F71" s="7"/>
      <c r="G71" s="3"/>
      <c r="H71" s="3"/>
      <c r="I71" s="11" t="str">
        <f t="shared" si="17"/>
        <v/>
      </c>
      <c r="J71" s="3"/>
      <c r="K71" s="3"/>
      <c r="L71" s="51" t="str">
        <f t="shared" si="5"/>
        <v/>
      </c>
      <c r="M71" s="51" t="str">
        <f t="shared" si="6"/>
        <v/>
      </c>
      <c r="N71" s="106"/>
      <c r="O71" s="90" t="str">
        <f t="shared" si="2"/>
        <v/>
      </c>
      <c r="P71" s="110"/>
      <c r="Q71" s="97"/>
      <c r="S71" s="62"/>
      <c r="T71" s="62"/>
      <c r="U71" s="62"/>
      <c r="V71" s="62"/>
      <c r="AA71" s="50" t="str">
        <f t="shared" si="13"/>
        <v/>
      </c>
      <c r="AB71" s="73" t="str">
        <f t="shared" si="14"/>
        <v/>
      </c>
    </row>
    <row r="72" spans="1:28" x14ac:dyDescent="0.15">
      <c r="A72" s="32">
        <v>51</v>
      </c>
      <c r="B72" s="5"/>
      <c r="C72" s="51" t="str">
        <f t="shared" si="15"/>
        <v/>
      </c>
      <c r="D72" s="51" t="str">
        <f t="shared" si="16"/>
        <v/>
      </c>
      <c r="E72" s="51"/>
      <c r="F72" s="7"/>
      <c r="G72" s="3"/>
      <c r="H72" s="3"/>
      <c r="I72" s="11" t="str">
        <f t="shared" si="17"/>
        <v/>
      </c>
      <c r="J72" s="3"/>
      <c r="K72" s="3"/>
      <c r="L72" s="51" t="str">
        <f t="shared" si="5"/>
        <v/>
      </c>
      <c r="M72" s="51" t="str">
        <f t="shared" si="6"/>
        <v/>
      </c>
      <c r="N72" s="106"/>
      <c r="O72" s="90" t="str">
        <f t="shared" si="2"/>
        <v/>
      </c>
      <c r="P72" s="110"/>
      <c r="Q72" s="97"/>
      <c r="S72" s="62"/>
      <c r="T72" s="62"/>
      <c r="U72" s="62"/>
      <c r="V72" s="62"/>
      <c r="AA72" s="50" t="str">
        <f t="shared" si="13"/>
        <v/>
      </c>
      <c r="AB72" s="73" t="str">
        <f t="shared" si="14"/>
        <v/>
      </c>
    </row>
    <row r="73" spans="1:28" x14ac:dyDescent="0.15">
      <c r="A73" s="32">
        <v>52</v>
      </c>
      <c r="B73" s="5"/>
      <c r="C73" s="51" t="str">
        <f t="shared" si="15"/>
        <v/>
      </c>
      <c r="D73" s="51" t="str">
        <f t="shared" si="16"/>
        <v/>
      </c>
      <c r="E73" s="51"/>
      <c r="F73" s="7"/>
      <c r="G73" s="3"/>
      <c r="H73" s="3"/>
      <c r="I73" s="11" t="str">
        <f t="shared" si="17"/>
        <v/>
      </c>
      <c r="J73" s="3"/>
      <c r="K73" s="3"/>
      <c r="L73" s="51" t="str">
        <f t="shared" si="5"/>
        <v/>
      </c>
      <c r="M73" s="51" t="str">
        <f t="shared" si="6"/>
        <v/>
      </c>
      <c r="N73" s="106"/>
      <c r="O73" s="90" t="str">
        <f t="shared" si="2"/>
        <v/>
      </c>
      <c r="P73" s="110"/>
      <c r="Q73" s="97"/>
      <c r="S73" s="62"/>
      <c r="T73" s="62"/>
      <c r="U73" s="62"/>
      <c r="V73" s="62"/>
      <c r="AA73" s="50" t="str">
        <f t="shared" si="13"/>
        <v/>
      </c>
      <c r="AB73" s="73" t="str">
        <f t="shared" si="14"/>
        <v/>
      </c>
    </row>
    <row r="74" spans="1:28" x14ac:dyDescent="0.15">
      <c r="A74" s="32">
        <v>53</v>
      </c>
      <c r="B74" s="5"/>
      <c r="C74" s="51" t="str">
        <f t="shared" si="15"/>
        <v/>
      </c>
      <c r="D74" s="51" t="str">
        <f t="shared" si="16"/>
        <v/>
      </c>
      <c r="E74" s="51"/>
      <c r="F74" s="7"/>
      <c r="G74" s="3"/>
      <c r="H74" s="3"/>
      <c r="I74" s="11" t="str">
        <f t="shared" si="17"/>
        <v/>
      </c>
      <c r="J74" s="3"/>
      <c r="K74" s="3"/>
      <c r="L74" s="51" t="str">
        <f t="shared" si="5"/>
        <v/>
      </c>
      <c r="M74" s="51" t="str">
        <f t="shared" si="6"/>
        <v/>
      </c>
      <c r="N74" s="106"/>
      <c r="O74" s="90" t="str">
        <f t="shared" si="2"/>
        <v/>
      </c>
      <c r="P74" s="110"/>
      <c r="Q74" s="97"/>
      <c r="S74" s="62"/>
      <c r="T74" s="62"/>
      <c r="U74" s="62"/>
      <c r="V74" s="62"/>
      <c r="AA74" s="50" t="str">
        <f t="shared" si="13"/>
        <v/>
      </c>
      <c r="AB74" s="73" t="str">
        <f t="shared" si="14"/>
        <v/>
      </c>
    </row>
    <row r="75" spans="1:28" x14ac:dyDescent="0.15">
      <c r="A75" s="32">
        <v>54</v>
      </c>
      <c r="B75" s="5"/>
      <c r="C75" s="51" t="str">
        <f t="shared" si="15"/>
        <v/>
      </c>
      <c r="D75" s="51" t="str">
        <f t="shared" si="16"/>
        <v/>
      </c>
      <c r="E75" s="51"/>
      <c r="F75" s="7"/>
      <c r="G75" s="3"/>
      <c r="H75" s="3"/>
      <c r="I75" s="11" t="str">
        <f t="shared" si="17"/>
        <v/>
      </c>
      <c r="J75" s="3"/>
      <c r="K75" s="3"/>
      <c r="L75" s="51" t="str">
        <f t="shared" si="5"/>
        <v/>
      </c>
      <c r="M75" s="51" t="str">
        <f t="shared" si="6"/>
        <v/>
      </c>
      <c r="N75" s="106"/>
      <c r="O75" s="90" t="str">
        <f t="shared" si="2"/>
        <v/>
      </c>
      <c r="P75" s="110"/>
      <c r="Q75" s="97"/>
      <c r="S75" s="62"/>
      <c r="T75" s="62"/>
      <c r="U75" s="62"/>
      <c r="V75" s="62"/>
      <c r="AA75" s="50" t="str">
        <f t="shared" si="13"/>
        <v/>
      </c>
      <c r="AB75" s="73" t="str">
        <f t="shared" si="14"/>
        <v/>
      </c>
    </row>
    <row r="76" spans="1:28" x14ac:dyDescent="0.15">
      <c r="A76" s="32">
        <v>55</v>
      </c>
      <c r="B76" s="5"/>
      <c r="C76" s="51" t="str">
        <f t="shared" si="15"/>
        <v/>
      </c>
      <c r="D76" s="51" t="str">
        <f t="shared" si="16"/>
        <v/>
      </c>
      <c r="E76" s="51"/>
      <c r="F76" s="7"/>
      <c r="G76" s="3"/>
      <c r="H76" s="3"/>
      <c r="I76" s="11" t="str">
        <f t="shared" si="17"/>
        <v/>
      </c>
      <c r="J76" s="3"/>
      <c r="K76" s="3"/>
      <c r="L76" s="51" t="str">
        <f t="shared" si="5"/>
        <v/>
      </c>
      <c r="M76" s="51" t="str">
        <f t="shared" si="6"/>
        <v/>
      </c>
      <c r="N76" s="106"/>
      <c r="O76" s="90" t="str">
        <f t="shared" si="2"/>
        <v/>
      </c>
      <c r="P76" s="110"/>
      <c r="Q76" s="97"/>
      <c r="S76" s="62"/>
      <c r="T76" s="62"/>
      <c r="U76" s="62"/>
      <c r="V76" s="62"/>
      <c r="AA76" s="50" t="str">
        <f t="shared" si="13"/>
        <v/>
      </c>
      <c r="AB76" s="73" t="str">
        <f t="shared" si="14"/>
        <v/>
      </c>
    </row>
    <row r="77" spans="1:28" x14ac:dyDescent="0.15">
      <c r="A77" s="32">
        <v>56</v>
      </c>
      <c r="B77" s="5"/>
      <c r="C77" s="51" t="str">
        <f t="shared" si="15"/>
        <v/>
      </c>
      <c r="D77" s="51" t="str">
        <f t="shared" si="16"/>
        <v/>
      </c>
      <c r="E77" s="51"/>
      <c r="F77" s="7"/>
      <c r="G77" s="3"/>
      <c r="H77" s="3"/>
      <c r="I77" s="11" t="str">
        <f t="shared" si="17"/>
        <v/>
      </c>
      <c r="J77" s="3"/>
      <c r="K77" s="3"/>
      <c r="L77" s="51" t="str">
        <f t="shared" si="5"/>
        <v/>
      </c>
      <c r="M77" s="51" t="str">
        <f t="shared" si="6"/>
        <v/>
      </c>
      <c r="N77" s="106"/>
      <c r="O77" s="90" t="str">
        <f t="shared" si="2"/>
        <v/>
      </c>
      <c r="P77" s="110"/>
      <c r="Q77" s="97"/>
      <c r="S77" s="62"/>
      <c r="T77" s="62"/>
      <c r="U77" s="62"/>
      <c r="V77" s="62"/>
      <c r="AA77" s="50" t="str">
        <f t="shared" si="13"/>
        <v/>
      </c>
      <c r="AB77" s="73" t="str">
        <f t="shared" si="14"/>
        <v/>
      </c>
    </row>
    <row r="78" spans="1:28" x14ac:dyDescent="0.15">
      <c r="A78" s="32">
        <v>57</v>
      </c>
      <c r="B78" s="5"/>
      <c r="C78" s="51" t="str">
        <f t="shared" si="15"/>
        <v/>
      </c>
      <c r="D78" s="51" t="str">
        <f t="shared" si="16"/>
        <v/>
      </c>
      <c r="E78" s="51"/>
      <c r="F78" s="7"/>
      <c r="G78" s="3"/>
      <c r="H78" s="3"/>
      <c r="I78" s="11" t="str">
        <f t="shared" si="17"/>
        <v/>
      </c>
      <c r="J78" s="3"/>
      <c r="K78" s="3"/>
      <c r="L78" s="51" t="str">
        <f t="shared" si="5"/>
        <v/>
      </c>
      <c r="M78" s="51" t="str">
        <f t="shared" si="6"/>
        <v/>
      </c>
      <c r="N78" s="106"/>
      <c r="O78" s="90" t="str">
        <f t="shared" si="2"/>
        <v/>
      </c>
      <c r="P78" s="110"/>
      <c r="Q78" s="97"/>
      <c r="S78" s="62"/>
      <c r="T78" s="62"/>
      <c r="U78" s="62"/>
      <c r="V78" s="62"/>
      <c r="AA78" s="50" t="str">
        <f t="shared" si="13"/>
        <v/>
      </c>
      <c r="AB78" s="73" t="str">
        <f t="shared" si="14"/>
        <v/>
      </c>
    </row>
    <row r="79" spans="1:28" x14ac:dyDescent="0.15">
      <c r="A79" s="32">
        <v>58</v>
      </c>
      <c r="B79" s="5"/>
      <c r="C79" s="51" t="str">
        <f t="shared" si="15"/>
        <v/>
      </c>
      <c r="D79" s="51" t="str">
        <f t="shared" si="16"/>
        <v/>
      </c>
      <c r="E79" s="51"/>
      <c r="F79" s="7"/>
      <c r="G79" s="3"/>
      <c r="H79" s="3"/>
      <c r="I79" s="11" t="str">
        <f t="shared" si="17"/>
        <v/>
      </c>
      <c r="J79" s="3"/>
      <c r="K79" s="3"/>
      <c r="L79" s="51" t="str">
        <f t="shared" si="5"/>
        <v/>
      </c>
      <c r="M79" s="51" t="str">
        <f t="shared" si="6"/>
        <v/>
      </c>
      <c r="N79" s="106"/>
      <c r="O79" s="90" t="str">
        <f t="shared" si="2"/>
        <v/>
      </c>
      <c r="P79" s="110"/>
      <c r="Q79" s="97"/>
      <c r="S79" s="62"/>
      <c r="T79" s="62"/>
      <c r="U79" s="62"/>
      <c r="V79" s="62"/>
      <c r="AA79" s="50" t="str">
        <f t="shared" si="13"/>
        <v/>
      </c>
      <c r="AB79" s="73" t="str">
        <f t="shared" si="14"/>
        <v/>
      </c>
    </row>
    <row r="80" spans="1:28" x14ac:dyDescent="0.15">
      <c r="A80" s="32">
        <v>59</v>
      </c>
      <c r="B80" s="5"/>
      <c r="C80" s="51" t="str">
        <f t="shared" si="15"/>
        <v/>
      </c>
      <c r="D80" s="51" t="str">
        <f t="shared" si="16"/>
        <v/>
      </c>
      <c r="E80" s="51"/>
      <c r="F80" s="7"/>
      <c r="G80" s="3"/>
      <c r="H80" s="3"/>
      <c r="I80" s="11" t="str">
        <f t="shared" si="17"/>
        <v/>
      </c>
      <c r="J80" s="3"/>
      <c r="K80" s="3"/>
      <c r="L80" s="51" t="str">
        <f t="shared" si="5"/>
        <v/>
      </c>
      <c r="M80" s="51" t="str">
        <f t="shared" si="6"/>
        <v/>
      </c>
      <c r="N80" s="106"/>
      <c r="O80" s="90" t="str">
        <f t="shared" si="2"/>
        <v/>
      </c>
      <c r="P80" s="110"/>
      <c r="Q80" s="97"/>
      <c r="S80" s="62"/>
      <c r="T80" s="62"/>
      <c r="U80" s="62"/>
      <c r="V80" s="62"/>
      <c r="AA80" s="50" t="str">
        <f t="shared" si="13"/>
        <v/>
      </c>
      <c r="AB80" s="73" t="str">
        <f t="shared" si="14"/>
        <v/>
      </c>
    </row>
    <row r="81" spans="1:28" x14ac:dyDescent="0.15">
      <c r="A81" s="32">
        <v>60</v>
      </c>
      <c r="B81" s="5"/>
      <c r="C81" s="51" t="str">
        <f t="shared" si="15"/>
        <v/>
      </c>
      <c r="D81" s="51" t="str">
        <f t="shared" si="16"/>
        <v/>
      </c>
      <c r="E81" s="51"/>
      <c r="F81" s="7"/>
      <c r="G81" s="3"/>
      <c r="H81" s="3"/>
      <c r="I81" s="11" t="str">
        <f t="shared" si="17"/>
        <v/>
      </c>
      <c r="J81" s="3"/>
      <c r="K81" s="3"/>
      <c r="L81" s="51" t="str">
        <f t="shared" si="5"/>
        <v/>
      </c>
      <c r="M81" s="51" t="str">
        <f t="shared" si="6"/>
        <v/>
      </c>
      <c r="N81" s="106"/>
      <c r="O81" s="90" t="str">
        <f t="shared" si="2"/>
        <v/>
      </c>
      <c r="P81" s="110"/>
      <c r="Q81" s="97"/>
      <c r="S81" s="62"/>
      <c r="T81" s="62"/>
      <c r="U81" s="62"/>
      <c r="V81" s="62"/>
      <c r="AA81" s="50" t="str">
        <f t="shared" si="13"/>
        <v/>
      </c>
      <c r="AB81" s="73" t="str">
        <f t="shared" si="14"/>
        <v/>
      </c>
    </row>
    <row r="82" spans="1:28" x14ac:dyDescent="0.15">
      <c r="A82" s="32">
        <v>61</v>
      </c>
      <c r="B82" s="5"/>
      <c r="C82" s="51" t="str">
        <f t="shared" si="15"/>
        <v/>
      </c>
      <c r="D82" s="51" t="str">
        <f t="shared" si="16"/>
        <v/>
      </c>
      <c r="E82" s="51"/>
      <c r="F82" s="7"/>
      <c r="G82" s="3"/>
      <c r="H82" s="3"/>
      <c r="I82" s="11" t="str">
        <f t="shared" si="17"/>
        <v/>
      </c>
      <c r="J82" s="3"/>
      <c r="K82" s="3"/>
      <c r="L82" s="51" t="str">
        <f t="shared" si="5"/>
        <v/>
      </c>
      <c r="M82" s="51" t="str">
        <f t="shared" si="6"/>
        <v/>
      </c>
      <c r="N82" s="106"/>
      <c r="O82" s="90" t="str">
        <f t="shared" si="2"/>
        <v/>
      </c>
      <c r="P82" s="110"/>
      <c r="Q82" s="97"/>
      <c r="S82" s="62"/>
      <c r="T82" s="62"/>
      <c r="U82" s="62"/>
      <c r="V82" s="62"/>
      <c r="AA82" s="50" t="str">
        <f t="shared" si="13"/>
        <v/>
      </c>
      <c r="AB82" s="73" t="str">
        <f t="shared" si="14"/>
        <v/>
      </c>
    </row>
    <row r="83" spans="1:28" x14ac:dyDescent="0.15">
      <c r="A83" s="32">
        <v>62</v>
      </c>
      <c r="B83" s="5"/>
      <c r="C83" s="51" t="str">
        <f t="shared" si="15"/>
        <v/>
      </c>
      <c r="D83" s="51" t="str">
        <f t="shared" si="16"/>
        <v/>
      </c>
      <c r="E83" s="51"/>
      <c r="F83" s="7"/>
      <c r="G83" s="3"/>
      <c r="H83" s="3"/>
      <c r="I83" s="11" t="str">
        <f t="shared" si="17"/>
        <v/>
      </c>
      <c r="J83" s="3"/>
      <c r="K83" s="3"/>
      <c r="L83" s="51" t="str">
        <f t="shared" si="5"/>
        <v/>
      </c>
      <c r="M83" s="51" t="str">
        <f t="shared" si="6"/>
        <v/>
      </c>
      <c r="N83" s="106"/>
      <c r="O83" s="90" t="str">
        <f t="shared" si="2"/>
        <v/>
      </c>
      <c r="P83" s="110"/>
      <c r="Q83" s="97"/>
      <c r="S83" s="62"/>
      <c r="T83" s="62"/>
      <c r="U83" s="62"/>
      <c r="V83" s="62"/>
      <c r="AA83" s="50" t="str">
        <f t="shared" si="13"/>
        <v/>
      </c>
      <c r="AB83" s="73" t="str">
        <f t="shared" si="14"/>
        <v/>
      </c>
    </row>
    <row r="84" spans="1:28" x14ac:dyDescent="0.15">
      <c r="A84" s="32">
        <v>63</v>
      </c>
      <c r="B84" s="5"/>
      <c r="C84" s="51" t="str">
        <f t="shared" si="15"/>
        <v/>
      </c>
      <c r="D84" s="51" t="str">
        <f t="shared" si="16"/>
        <v/>
      </c>
      <c r="E84" s="51"/>
      <c r="F84" s="7"/>
      <c r="G84" s="3"/>
      <c r="H84" s="3"/>
      <c r="I84" s="11" t="str">
        <f t="shared" si="17"/>
        <v/>
      </c>
      <c r="J84" s="3"/>
      <c r="K84" s="3"/>
      <c r="L84" s="51" t="str">
        <f t="shared" si="5"/>
        <v/>
      </c>
      <c r="M84" s="51" t="str">
        <f t="shared" si="6"/>
        <v/>
      </c>
      <c r="N84" s="106"/>
      <c r="O84" s="90" t="str">
        <f t="shared" si="2"/>
        <v/>
      </c>
      <c r="P84" s="110"/>
      <c r="Q84" s="97"/>
      <c r="AA84" s="50" t="str">
        <f t="shared" si="13"/>
        <v/>
      </c>
      <c r="AB84" s="73" t="str">
        <f t="shared" si="14"/>
        <v/>
      </c>
    </row>
    <row r="85" spans="1:28" x14ac:dyDescent="0.15">
      <c r="A85" s="32">
        <v>64</v>
      </c>
      <c r="B85" s="5"/>
      <c r="C85" s="51" t="str">
        <f t="shared" si="15"/>
        <v/>
      </c>
      <c r="D85" s="51" t="str">
        <f t="shared" si="16"/>
        <v/>
      </c>
      <c r="E85" s="51"/>
      <c r="F85" s="7"/>
      <c r="G85" s="3"/>
      <c r="H85" s="3"/>
      <c r="I85" s="11" t="str">
        <f t="shared" si="17"/>
        <v/>
      </c>
      <c r="J85" s="3"/>
      <c r="K85" s="3"/>
      <c r="L85" s="51" t="str">
        <f t="shared" si="5"/>
        <v/>
      </c>
      <c r="M85" s="51" t="str">
        <f t="shared" si="6"/>
        <v/>
      </c>
      <c r="N85" s="106"/>
      <c r="O85" s="90" t="str">
        <f t="shared" si="2"/>
        <v/>
      </c>
      <c r="P85" s="110"/>
      <c r="Q85" s="97"/>
      <c r="AA85" s="50" t="str">
        <f t="shared" si="13"/>
        <v/>
      </c>
      <c r="AB85" s="73" t="str">
        <f t="shared" si="14"/>
        <v/>
      </c>
    </row>
    <row r="86" spans="1:28" x14ac:dyDescent="0.15">
      <c r="A86" s="32">
        <v>65</v>
      </c>
      <c r="B86" s="5"/>
      <c r="C86" s="51" t="str">
        <f t="shared" si="15"/>
        <v/>
      </c>
      <c r="D86" s="51" t="str">
        <f t="shared" si="16"/>
        <v/>
      </c>
      <c r="E86" s="51"/>
      <c r="F86" s="7"/>
      <c r="G86" s="3"/>
      <c r="H86" s="3"/>
      <c r="I86" s="11" t="str">
        <f t="shared" si="17"/>
        <v/>
      </c>
      <c r="J86" s="3"/>
      <c r="K86" s="3"/>
      <c r="L86" s="51" t="str">
        <f t="shared" si="5"/>
        <v/>
      </c>
      <c r="M86" s="51" t="str">
        <f t="shared" si="6"/>
        <v/>
      </c>
      <c r="N86" s="106"/>
      <c r="O86" s="90" t="str">
        <f t="shared" ref="O86:O149" si="18">IF(B86="","",IF(N86="","NG","OK"))</f>
        <v/>
      </c>
      <c r="P86" s="110"/>
      <c r="Q86" s="97"/>
      <c r="AA86" s="50" t="str">
        <f t="shared" si="13"/>
        <v/>
      </c>
      <c r="AB86" s="73" t="str">
        <f t="shared" ref="AB86:AB117" si="19">IF(B86="","",IF(Q86="","NG","OK"))</f>
        <v/>
      </c>
    </row>
    <row r="87" spans="1:28" x14ac:dyDescent="0.15">
      <c r="A87" s="32">
        <v>66</v>
      </c>
      <c r="B87" s="5"/>
      <c r="C87" s="51" t="str">
        <f t="shared" si="15"/>
        <v/>
      </c>
      <c r="D87" s="51" t="str">
        <f t="shared" si="16"/>
        <v/>
      </c>
      <c r="E87" s="51"/>
      <c r="F87" s="7"/>
      <c r="G87" s="3"/>
      <c r="H87" s="3"/>
      <c r="I87" s="11" t="str">
        <f t="shared" ref="I87:I150" si="20">IF(H87="","",CONCATENATE(F87,H87))</f>
        <v/>
      </c>
      <c r="J87" s="3"/>
      <c r="K87" s="3"/>
      <c r="L87" s="51" t="str">
        <f t="shared" si="5"/>
        <v/>
      </c>
      <c r="M87" s="51" t="str">
        <f t="shared" si="6"/>
        <v/>
      </c>
      <c r="N87" s="106"/>
      <c r="O87" s="90" t="str">
        <f t="shared" si="18"/>
        <v/>
      </c>
      <c r="P87" s="110"/>
      <c r="Q87" s="97"/>
      <c r="AA87" s="50" t="str">
        <f t="shared" ref="AA87:AA150" si="21">IF(B87="","",VLOOKUP(B87,$S$26:$V$83,4))</f>
        <v/>
      </c>
      <c r="AB87" s="73" t="str">
        <f t="shared" si="19"/>
        <v/>
      </c>
    </row>
    <row r="88" spans="1:28" x14ac:dyDescent="0.15">
      <c r="A88" s="32">
        <v>67</v>
      </c>
      <c r="B88" s="5"/>
      <c r="C88" s="51" t="str">
        <f t="shared" ref="C88:C119" si="22">IF(B88="","",VLOOKUP(B88,$S$26:$U$83,2))</f>
        <v/>
      </c>
      <c r="D88" s="51" t="str">
        <f t="shared" ref="D88:D119" si="23">IF(B88="","",VLOOKUP(B88,$S$26:$U$83,3))</f>
        <v/>
      </c>
      <c r="E88" s="51"/>
      <c r="F88" s="7"/>
      <c r="G88" s="3"/>
      <c r="H88" s="3"/>
      <c r="I88" s="11" t="str">
        <f t="shared" si="20"/>
        <v/>
      </c>
      <c r="J88" s="3"/>
      <c r="K88" s="3"/>
      <c r="L88" s="51" t="str">
        <f t="shared" si="5"/>
        <v/>
      </c>
      <c r="M88" s="51" t="str">
        <f t="shared" si="6"/>
        <v/>
      </c>
      <c r="N88" s="106"/>
      <c r="O88" s="90" t="str">
        <f t="shared" si="18"/>
        <v/>
      </c>
      <c r="P88" s="110"/>
      <c r="Q88" s="97"/>
      <c r="AA88" s="50" t="str">
        <f t="shared" si="21"/>
        <v/>
      </c>
      <c r="AB88" s="73" t="str">
        <f t="shared" si="19"/>
        <v/>
      </c>
    </row>
    <row r="89" spans="1:28" x14ac:dyDescent="0.15">
      <c r="A89" s="32">
        <v>68</v>
      </c>
      <c r="B89" s="5"/>
      <c r="C89" s="51" t="str">
        <f t="shared" si="22"/>
        <v/>
      </c>
      <c r="D89" s="51" t="str">
        <f t="shared" si="23"/>
        <v/>
      </c>
      <c r="E89" s="51"/>
      <c r="F89" s="7"/>
      <c r="G89" s="3"/>
      <c r="H89" s="3"/>
      <c r="I89" s="11" t="str">
        <f t="shared" si="20"/>
        <v/>
      </c>
      <c r="J89" s="3"/>
      <c r="K89" s="3"/>
      <c r="L89" s="51" t="str">
        <f t="shared" ref="L89:L152" si="24">IF(B89="","",$E$10)</f>
        <v/>
      </c>
      <c r="M89" s="51" t="str">
        <f t="shared" ref="M89:M152" si="25">IF(B89="","",$E$9)</f>
        <v/>
      </c>
      <c r="N89" s="106"/>
      <c r="O89" s="90" t="str">
        <f t="shared" si="18"/>
        <v/>
      </c>
      <c r="P89" s="110"/>
      <c r="Q89" s="97"/>
      <c r="AA89" s="50" t="str">
        <f t="shared" si="21"/>
        <v/>
      </c>
      <c r="AB89" s="73" t="str">
        <f t="shared" si="19"/>
        <v/>
      </c>
    </row>
    <row r="90" spans="1:28" x14ac:dyDescent="0.15">
      <c r="A90" s="32">
        <v>69</v>
      </c>
      <c r="B90" s="5"/>
      <c r="C90" s="51" t="str">
        <f t="shared" si="22"/>
        <v/>
      </c>
      <c r="D90" s="51" t="str">
        <f t="shared" si="23"/>
        <v/>
      </c>
      <c r="E90" s="51"/>
      <c r="F90" s="7"/>
      <c r="G90" s="3"/>
      <c r="H90" s="3"/>
      <c r="I90" s="11" t="str">
        <f t="shared" si="20"/>
        <v/>
      </c>
      <c r="J90" s="3"/>
      <c r="K90" s="3"/>
      <c r="L90" s="51" t="str">
        <f t="shared" si="24"/>
        <v/>
      </c>
      <c r="M90" s="51" t="str">
        <f t="shared" si="25"/>
        <v/>
      </c>
      <c r="N90" s="106"/>
      <c r="O90" s="90" t="str">
        <f t="shared" si="18"/>
        <v/>
      </c>
      <c r="P90" s="110"/>
      <c r="Q90" s="97"/>
      <c r="AA90" s="50" t="str">
        <f t="shared" si="21"/>
        <v/>
      </c>
      <c r="AB90" s="73" t="str">
        <f t="shared" si="19"/>
        <v/>
      </c>
    </row>
    <row r="91" spans="1:28" x14ac:dyDescent="0.15">
      <c r="A91" s="32">
        <v>70</v>
      </c>
      <c r="B91" s="5"/>
      <c r="C91" s="51" t="str">
        <f t="shared" si="22"/>
        <v/>
      </c>
      <c r="D91" s="51" t="str">
        <f t="shared" si="23"/>
        <v/>
      </c>
      <c r="E91" s="51"/>
      <c r="F91" s="7"/>
      <c r="G91" s="3"/>
      <c r="H91" s="3"/>
      <c r="I91" s="11" t="str">
        <f t="shared" si="20"/>
        <v/>
      </c>
      <c r="J91" s="3"/>
      <c r="K91" s="3"/>
      <c r="L91" s="51" t="str">
        <f t="shared" si="24"/>
        <v/>
      </c>
      <c r="M91" s="51" t="str">
        <f t="shared" si="25"/>
        <v/>
      </c>
      <c r="N91" s="106"/>
      <c r="O91" s="90" t="str">
        <f t="shared" si="18"/>
        <v/>
      </c>
      <c r="P91" s="110"/>
      <c r="Q91" s="97"/>
      <c r="AA91" s="50" t="str">
        <f t="shared" si="21"/>
        <v/>
      </c>
      <c r="AB91" s="73" t="str">
        <f t="shared" si="19"/>
        <v/>
      </c>
    </row>
    <row r="92" spans="1:28" x14ac:dyDescent="0.15">
      <c r="A92" s="32">
        <v>71</v>
      </c>
      <c r="B92" s="5"/>
      <c r="C92" s="51" t="str">
        <f t="shared" si="22"/>
        <v/>
      </c>
      <c r="D92" s="51" t="str">
        <f t="shared" si="23"/>
        <v/>
      </c>
      <c r="E92" s="51"/>
      <c r="F92" s="7"/>
      <c r="G92" s="3"/>
      <c r="H92" s="3"/>
      <c r="I92" s="11" t="str">
        <f t="shared" si="20"/>
        <v/>
      </c>
      <c r="J92" s="3"/>
      <c r="K92" s="3"/>
      <c r="L92" s="51" t="str">
        <f t="shared" si="24"/>
        <v/>
      </c>
      <c r="M92" s="51" t="str">
        <f t="shared" si="25"/>
        <v/>
      </c>
      <c r="N92" s="106"/>
      <c r="O92" s="90" t="str">
        <f t="shared" si="18"/>
        <v/>
      </c>
      <c r="P92" s="110"/>
      <c r="Q92" s="97"/>
      <c r="AA92" s="50" t="str">
        <f t="shared" si="21"/>
        <v/>
      </c>
      <c r="AB92" s="73" t="str">
        <f t="shared" si="19"/>
        <v/>
      </c>
    </row>
    <row r="93" spans="1:28" x14ac:dyDescent="0.15">
      <c r="A93" s="32">
        <v>72</v>
      </c>
      <c r="B93" s="5"/>
      <c r="C93" s="51" t="str">
        <f t="shared" si="22"/>
        <v/>
      </c>
      <c r="D93" s="51" t="str">
        <f t="shared" si="23"/>
        <v/>
      </c>
      <c r="E93" s="51"/>
      <c r="F93" s="7"/>
      <c r="G93" s="3"/>
      <c r="H93" s="3"/>
      <c r="I93" s="11" t="str">
        <f t="shared" si="20"/>
        <v/>
      </c>
      <c r="J93" s="3"/>
      <c r="K93" s="3"/>
      <c r="L93" s="51" t="str">
        <f t="shared" si="24"/>
        <v/>
      </c>
      <c r="M93" s="51" t="str">
        <f t="shared" si="25"/>
        <v/>
      </c>
      <c r="N93" s="106"/>
      <c r="O93" s="90" t="str">
        <f t="shared" si="18"/>
        <v/>
      </c>
      <c r="P93" s="110"/>
      <c r="Q93" s="97"/>
      <c r="AA93" s="50" t="str">
        <f t="shared" si="21"/>
        <v/>
      </c>
      <c r="AB93" s="73" t="str">
        <f t="shared" si="19"/>
        <v/>
      </c>
    </row>
    <row r="94" spans="1:28" x14ac:dyDescent="0.15">
      <c r="A94" s="32">
        <v>73</v>
      </c>
      <c r="B94" s="5"/>
      <c r="C94" s="51" t="str">
        <f t="shared" si="22"/>
        <v/>
      </c>
      <c r="D94" s="51" t="str">
        <f t="shared" si="23"/>
        <v/>
      </c>
      <c r="E94" s="51"/>
      <c r="F94" s="7"/>
      <c r="G94" s="3"/>
      <c r="H94" s="3"/>
      <c r="I94" s="11" t="str">
        <f t="shared" si="20"/>
        <v/>
      </c>
      <c r="J94" s="3"/>
      <c r="K94" s="3"/>
      <c r="L94" s="51" t="str">
        <f t="shared" si="24"/>
        <v/>
      </c>
      <c r="M94" s="51" t="str">
        <f t="shared" si="25"/>
        <v/>
      </c>
      <c r="N94" s="106"/>
      <c r="O94" s="90" t="str">
        <f t="shared" si="18"/>
        <v/>
      </c>
      <c r="P94" s="110"/>
      <c r="Q94" s="97"/>
      <c r="AA94" s="50" t="str">
        <f t="shared" si="21"/>
        <v/>
      </c>
      <c r="AB94" s="73" t="str">
        <f t="shared" si="19"/>
        <v/>
      </c>
    </row>
    <row r="95" spans="1:28" x14ac:dyDescent="0.15">
      <c r="A95" s="32">
        <v>74</v>
      </c>
      <c r="B95" s="5"/>
      <c r="C95" s="51" t="str">
        <f t="shared" si="22"/>
        <v/>
      </c>
      <c r="D95" s="51" t="str">
        <f t="shared" si="23"/>
        <v/>
      </c>
      <c r="E95" s="51"/>
      <c r="F95" s="7"/>
      <c r="G95" s="3"/>
      <c r="H95" s="3"/>
      <c r="I95" s="11" t="str">
        <f t="shared" si="20"/>
        <v/>
      </c>
      <c r="J95" s="3"/>
      <c r="K95" s="3"/>
      <c r="L95" s="51" t="str">
        <f t="shared" si="24"/>
        <v/>
      </c>
      <c r="M95" s="51" t="str">
        <f t="shared" si="25"/>
        <v/>
      </c>
      <c r="N95" s="106"/>
      <c r="O95" s="90" t="str">
        <f t="shared" si="18"/>
        <v/>
      </c>
      <c r="P95" s="110"/>
      <c r="Q95" s="97"/>
      <c r="AA95" s="50" t="str">
        <f t="shared" si="21"/>
        <v/>
      </c>
      <c r="AB95" s="73" t="str">
        <f t="shared" si="19"/>
        <v/>
      </c>
    </row>
    <row r="96" spans="1:28" x14ac:dyDescent="0.15">
      <c r="A96" s="32">
        <v>75</v>
      </c>
      <c r="B96" s="5"/>
      <c r="C96" s="51" t="str">
        <f t="shared" si="22"/>
        <v/>
      </c>
      <c r="D96" s="51" t="str">
        <f t="shared" si="23"/>
        <v/>
      </c>
      <c r="E96" s="51"/>
      <c r="F96" s="7"/>
      <c r="G96" s="3"/>
      <c r="H96" s="3"/>
      <c r="I96" s="11" t="str">
        <f t="shared" si="20"/>
        <v/>
      </c>
      <c r="J96" s="3"/>
      <c r="K96" s="3"/>
      <c r="L96" s="51" t="str">
        <f t="shared" si="24"/>
        <v/>
      </c>
      <c r="M96" s="51" t="str">
        <f t="shared" si="25"/>
        <v/>
      </c>
      <c r="N96" s="106"/>
      <c r="O96" s="90" t="str">
        <f t="shared" si="18"/>
        <v/>
      </c>
      <c r="P96" s="110"/>
      <c r="Q96" s="97"/>
      <c r="AA96" s="50" t="str">
        <f t="shared" si="21"/>
        <v/>
      </c>
      <c r="AB96" s="73" t="str">
        <f t="shared" si="19"/>
        <v/>
      </c>
    </row>
    <row r="97" spans="1:28" x14ac:dyDescent="0.15">
      <c r="A97" s="32">
        <v>76</v>
      </c>
      <c r="B97" s="5"/>
      <c r="C97" s="51" t="str">
        <f t="shared" si="22"/>
        <v/>
      </c>
      <c r="D97" s="51" t="str">
        <f t="shared" si="23"/>
        <v/>
      </c>
      <c r="E97" s="51"/>
      <c r="F97" s="7"/>
      <c r="G97" s="3"/>
      <c r="H97" s="3"/>
      <c r="I97" s="11" t="str">
        <f t="shared" si="20"/>
        <v/>
      </c>
      <c r="J97" s="3"/>
      <c r="K97" s="3"/>
      <c r="L97" s="51" t="str">
        <f t="shared" si="24"/>
        <v/>
      </c>
      <c r="M97" s="51" t="str">
        <f t="shared" si="25"/>
        <v/>
      </c>
      <c r="N97" s="106"/>
      <c r="O97" s="90" t="str">
        <f t="shared" si="18"/>
        <v/>
      </c>
      <c r="P97" s="110"/>
      <c r="Q97" s="97"/>
      <c r="AA97" s="50" t="str">
        <f t="shared" si="21"/>
        <v/>
      </c>
      <c r="AB97" s="73" t="str">
        <f t="shared" si="19"/>
        <v/>
      </c>
    </row>
    <row r="98" spans="1:28" x14ac:dyDescent="0.15">
      <c r="A98" s="32">
        <v>77</v>
      </c>
      <c r="B98" s="5"/>
      <c r="C98" s="51" t="str">
        <f t="shared" si="22"/>
        <v/>
      </c>
      <c r="D98" s="51" t="str">
        <f t="shared" si="23"/>
        <v/>
      </c>
      <c r="E98" s="51"/>
      <c r="F98" s="7"/>
      <c r="G98" s="3"/>
      <c r="H98" s="3"/>
      <c r="I98" s="11" t="str">
        <f t="shared" si="20"/>
        <v/>
      </c>
      <c r="J98" s="3"/>
      <c r="K98" s="3"/>
      <c r="L98" s="51" t="str">
        <f t="shared" si="24"/>
        <v/>
      </c>
      <c r="M98" s="51" t="str">
        <f t="shared" si="25"/>
        <v/>
      </c>
      <c r="N98" s="106"/>
      <c r="O98" s="90" t="str">
        <f t="shared" si="18"/>
        <v/>
      </c>
      <c r="P98" s="110"/>
      <c r="Q98" s="97"/>
      <c r="AA98" s="50" t="str">
        <f t="shared" si="21"/>
        <v/>
      </c>
      <c r="AB98" s="73" t="str">
        <f t="shared" si="19"/>
        <v/>
      </c>
    </row>
    <row r="99" spans="1:28" x14ac:dyDescent="0.15">
      <c r="A99" s="32">
        <v>78</v>
      </c>
      <c r="B99" s="5"/>
      <c r="C99" s="51" t="str">
        <f t="shared" si="22"/>
        <v/>
      </c>
      <c r="D99" s="51" t="str">
        <f t="shared" si="23"/>
        <v/>
      </c>
      <c r="E99" s="51"/>
      <c r="F99" s="7"/>
      <c r="G99" s="3"/>
      <c r="H99" s="3"/>
      <c r="I99" s="11" t="str">
        <f t="shared" si="20"/>
        <v/>
      </c>
      <c r="J99" s="3"/>
      <c r="K99" s="3"/>
      <c r="L99" s="51" t="str">
        <f t="shared" si="24"/>
        <v/>
      </c>
      <c r="M99" s="51" t="str">
        <f t="shared" si="25"/>
        <v/>
      </c>
      <c r="N99" s="106"/>
      <c r="O99" s="90" t="str">
        <f t="shared" si="18"/>
        <v/>
      </c>
      <c r="P99" s="110"/>
      <c r="Q99" s="97"/>
      <c r="AA99" s="50" t="str">
        <f t="shared" si="21"/>
        <v/>
      </c>
      <c r="AB99" s="73" t="str">
        <f t="shared" si="19"/>
        <v/>
      </c>
    </row>
    <row r="100" spans="1:28" x14ac:dyDescent="0.15">
      <c r="A100" s="32">
        <v>79</v>
      </c>
      <c r="B100" s="5"/>
      <c r="C100" s="51" t="str">
        <f t="shared" si="22"/>
        <v/>
      </c>
      <c r="D100" s="51" t="str">
        <f t="shared" si="23"/>
        <v/>
      </c>
      <c r="E100" s="51"/>
      <c r="F100" s="7"/>
      <c r="G100" s="3"/>
      <c r="H100" s="3"/>
      <c r="I100" s="11" t="str">
        <f t="shared" si="20"/>
        <v/>
      </c>
      <c r="J100" s="3"/>
      <c r="K100" s="3"/>
      <c r="L100" s="51" t="str">
        <f t="shared" si="24"/>
        <v/>
      </c>
      <c r="M100" s="51" t="str">
        <f t="shared" si="25"/>
        <v/>
      </c>
      <c r="N100" s="106"/>
      <c r="O100" s="90" t="str">
        <f t="shared" si="18"/>
        <v/>
      </c>
      <c r="P100" s="110"/>
      <c r="Q100" s="97"/>
      <c r="AA100" s="50" t="str">
        <f t="shared" si="21"/>
        <v/>
      </c>
      <c r="AB100" s="73" t="str">
        <f t="shared" si="19"/>
        <v/>
      </c>
    </row>
    <row r="101" spans="1:28" x14ac:dyDescent="0.15">
      <c r="A101" s="32">
        <v>80</v>
      </c>
      <c r="B101" s="5"/>
      <c r="C101" s="51" t="str">
        <f t="shared" si="22"/>
        <v/>
      </c>
      <c r="D101" s="51" t="str">
        <f t="shared" si="23"/>
        <v/>
      </c>
      <c r="E101" s="51"/>
      <c r="F101" s="7"/>
      <c r="G101" s="3"/>
      <c r="H101" s="3"/>
      <c r="I101" s="11" t="str">
        <f t="shared" si="20"/>
        <v/>
      </c>
      <c r="J101" s="3"/>
      <c r="K101" s="3"/>
      <c r="L101" s="51" t="str">
        <f t="shared" si="24"/>
        <v/>
      </c>
      <c r="M101" s="51" t="str">
        <f t="shared" si="25"/>
        <v/>
      </c>
      <c r="N101" s="106"/>
      <c r="O101" s="90" t="str">
        <f t="shared" si="18"/>
        <v/>
      </c>
      <c r="P101" s="110"/>
      <c r="Q101" s="97"/>
      <c r="AA101" s="50" t="str">
        <f t="shared" si="21"/>
        <v/>
      </c>
      <c r="AB101" s="73" t="str">
        <f t="shared" si="19"/>
        <v/>
      </c>
    </row>
    <row r="102" spans="1:28" x14ac:dyDescent="0.15">
      <c r="A102" s="32">
        <v>81</v>
      </c>
      <c r="B102" s="5"/>
      <c r="C102" s="51" t="str">
        <f t="shared" si="22"/>
        <v/>
      </c>
      <c r="D102" s="51" t="str">
        <f t="shared" si="23"/>
        <v/>
      </c>
      <c r="E102" s="51"/>
      <c r="F102" s="7"/>
      <c r="G102" s="3"/>
      <c r="H102" s="3"/>
      <c r="I102" s="11" t="str">
        <f t="shared" si="20"/>
        <v/>
      </c>
      <c r="J102" s="3"/>
      <c r="K102" s="3"/>
      <c r="L102" s="51" t="str">
        <f t="shared" si="24"/>
        <v/>
      </c>
      <c r="M102" s="51" t="str">
        <f t="shared" si="25"/>
        <v/>
      </c>
      <c r="N102" s="106"/>
      <c r="O102" s="90" t="str">
        <f t="shared" si="18"/>
        <v/>
      </c>
      <c r="P102" s="110"/>
      <c r="Q102" s="97"/>
      <c r="AA102" s="50" t="str">
        <f t="shared" si="21"/>
        <v/>
      </c>
      <c r="AB102" s="73" t="str">
        <f t="shared" si="19"/>
        <v/>
      </c>
    </row>
    <row r="103" spans="1:28" x14ac:dyDescent="0.15">
      <c r="A103" s="32">
        <v>82</v>
      </c>
      <c r="B103" s="5"/>
      <c r="C103" s="51" t="str">
        <f t="shared" si="22"/>
        <v/>
      </c>
      <c r="D103" s="51" t="str">
        <f t="shared" si="23"/>
        <v/>
      </c>
      <c r="E103" s="51"/>
      <c r="F103" s="7"/>
      <c r="G103" s="3"/>
      <c r="H103" s="3"/>
      <c r="I103" s="11" t="str">
        <f t="shared" si="20"/>
        <v/>
      </c>
      <c r="J103" s="3"/>
      <c r="K103" s="3"/>
      <c r="L103" s="51" t="str">
        <f t="shared" si="24"/>
        <v/>
      </c>
      <c r="M103" s="51" t="str">
        <f t="shared" si="25"/>
        <v/>
      </c>
      <c r="N103" s="106"/>
      <c r="O103" s="90" t="str">
        <f t="shared" si="18"/>
        <v/>
      </c>
      <c r="P103" s="110"/>
      <c r="Q103" s="97"/>
      <c r="AA103" s="50" t="str">
        <f t="shared" si="21"/>
        <v/>
      </c>
      <c r="AB103" s="73" t="str">
        <f t="shared" si="19"/>
        <v/>
      </c>
    </row>
    <row r="104" spans="1:28" x14ac:dyDescent="0.15">
      <c r="A104" s="32">
        <v>83</v>
      </c>
      <c r="B104" s="5"/>
      <c r="C104" s="51" t="str">
        <f t="shared" si="22"/>
        <v/>
      </c>
      <c r="D104" s="51" t="str">
        <f t="shared" si="23"/>
        <v/>
      </c>
      <c r="E104" s="51"/>
      <c r="F104" s="7"/>
      <c r="G104" s="3"/>
      <c r="H104" s="3"/>
      <c r="I104" s="11" t="str">
        <f t="shared" si="20"/>
        <v/>
      </c>
      <c r="J104" s="3"/>
      <c r="K104" s="3"/>
      <c r="L104" s="51" t="str">
        <f t="shared" si="24"/>
        <v/>
      </c>
      <c r="M104" s="51" t="str">
        <f t="shared" si="25"/>
        <v/>
      </c>
      <c r="N104" s="106"/>
      <c r="O104" s="90" t="str">
        <f t="shared" si="18"/>
        <v/>
      </c>
      <c r="P104" s="110"/>
      <c r="Q104" s="97"/>
      <c r="AA104" s="50" t="str">
        <f t="shared" si="21"/>
        <v/>
      </c>
      <c r="AB104" s="73" t="str">
        <f t="shared" si="19"/>
        <v/>
      </c>
    </row>
    <row r="105" spans="1:28" x14ac:dyDescent="0.15">
      <c r="A105" s="32">
        <v>84</v>
      </c>
      <c r="B105" s="5"/>
      <c r="C105" s="51" t="str">
        <f t="shared" si="22"/>
        <v/>
      </c>
      <c r="D105" s="51" t="str">
        <f t="shared" si="23"/>
        <v/>
      </c>
      <c r="E105" s="51"/>
      <c r="F105" s="7"/>
      <c r="G105" s="3"/>
      <c r="H105" s="3"/>
      <c r="I105" s="11" t="str">
        <f t="shared" si="20"/>
        <v/>
      </c>
      <c r="J105" s="3"/>
      <c r="K105" s="3"/>
      <c r="L105" s="51" t="str">
        <f t="shared" si="24"/>
        <v/>
      </c>
      <c r="M105" s="51" t="str">
        <f t="shared" si="25"/>
        <v/>
      </c>
      <c r="N105" s="106"/>
      <c r="O105" s="90" t="str">
        <f t="shared" si="18"/>
        <v/>
      </c>
      <c r="P105" s="110"/>
      <c r="Q105" s="97"/>
      <c r="AA105" s="50" t="str">
        <f t="shared" si="21"/>
        <v/>
      </c>
      <c r="AB105" s="73" t="str">
        <f t="shared" si="19"/>
        <v/>
      </c>
    </row>
    <row r="106" spans="1:28" x14ac:dyDescent="0.15">
      <c r="A106" s="32">
        <v>85</v>
      </c>
      <c r="B106" s="5"/>
      <c r="C106" s="51" t="str">
        <f t="shared" si="22"/>
        <v/>
      </c>
      <c r="D106" s="51" t="str">
        <f t="shared" si="23"/>
        <v/>
      </c>
      <c r="E106" s="51"/>
      <c r="F106" s="7"/>
      <c r="G106" s="3"/>
      <c r="H106" s="3"/>
      <c r="I106" s="11" t="str">
        <f t="shared" si="20"/>
        <v/>
      </c>
      <c r="J106" s="3"/>
      <c r="K106" s="3"/>
      <c r="L106" s="51" t="str">
        <f t="shared" si="24"/>
        <v/>
      </c>
      <c r="M106" s="51" t="str">
        <f t="shared" si="25"/>
        <v/>
      </c>
      <c r="N106" s="106"/>
      <c r="O106" s="90" t="str">
        <f t="shared" si="18"/>
        <v/>
      </c>
      <c r="P106" s="110"/>
      <c r="Q106" s="97"/>
      <c r="AA106" s="50" t="str">
        <f t="shared" si="21"/>
        <v/>
      </c>
      <c r="AB106" s="73" t="str">
        <f t="shared" si="19"/>
        <v/>
      </c>
    </row>
    <row r="107" spans="1:28" x14ac:dyDescent="0.15">
      <c r="A107" s="32">
        <v>86</v>
      </c>
      <c r="B107" s="5"/>
      <c r="C107" s="51" t="str">
        <f t="shared" si="22"/>
        <v/>
      </c>
      <c r="D107" s="51" t="str">
        <f t="shared" si="23"/>
        <v/>
      </c>
      <c r="E107" s="51"/>
      <c r="F107" s="7"/>
      <c r="G107" s="3"/>
      <c r="H107" s="3"/>
      <c r="I107" s="11" t="str">
        <f t="shared" si="20"/>
        <v/>
      </c>
      <c r="J107" s="3"/>
      <c r="K107" s="3"/>
      <c r="L107" s="51" t="str">
        <f t="shared" si="24"/>
        <v/>
      </c>
      <c r="M107" s="51" t="str">
        <f t="shared" si="25"/>
        <v/>
      </c>
      <c r="N107" s="106"/>
      <c r="O107" s="90" t="str">
        <f t="shared" si="18"/>
        <v/>
      </c>
      <c r="P107" s="110"/>
      <c r="Q107" s="97"/>
      <c r="AA107" s="50" t="str">
        <f t="shared" si="21"/>
        <v/>
      </c>
      <c r="AB107" s="73" t="str">
        <f t="shared" si="19"/>
        <v/>
      </c>
    </row>
    <row r="108" spans="1:28" x14ac:dyDescent="0.15">
      <c r="A108" s="32">
        <v>87</v>
      </c>
      <c r="B108" s="5"/>
      <c r="C108" s="51" t="str">
        <f t="shared" si="22"/>
        <v/>
      </c>
      <c r="D108" s="51" t="str">
        <f t="shared" si="23"/>
        <v/>
      </c>
      <c r="E108" s="51"/>
      <c r="F108" s="7"/>
      <c r="G108" s="3"/>
      <c r="H108" s="3"/>
      <c r="I108" s="11" t="str">
        <f t="shared" si="20"/>
        <v/>
      </c>
      <c r="J108" s="3"/>
      <c r="K108" s="3"/>
      <c r="L108" s="51" t="str">
        <f t="shared" si="24"/>
        <v/>
      </c>
      <c r="M108" s="51" t="str">
        <f t="shared" si="25"/>
        <v/>
      </c>
      <c r="N108" s="106"/>
      <c r="O108" s="90" t="str">
        <f t="shared" si="18"/>
        <v/>
      </c>
      <c r="P108" s="110"/>
      <c r="Q108" s="97"/>
      <c r="AA108" s="50" t="str">
        <f t="shared" si="21"/>
        <v/>
      </c>
      <c r="AB108" s="73" t="str">
        <f t="shared" si="19"/>
        <v/>
      </c>
    </row>
    <row r="109" spans="1:28" x14ac:dyDescent="0.15">
      <c r="A109" s="32">
        <v>88</v>
      </c>
      <c r="B109" s="5"/>
      <c r="C109" s="51" t="str">
        <f t="shared" si="22"/>
        <v/>
      </c>
      <c r="D109" s="51" t="str">
        <f t="shared" si="23"/>
        <v/>
      </c>
      <c r="E109" s="51"/>
      <c r="F109" s="7"/>
      <c r="G109" s="3"/>
      <c r="H109" s="3"/>
      <c r="I109" s="11" t="str">
        <f t="shared" si="20"/>
        <v/>
      </c>
      <c r="J109" s="3"/>
      <c r="K109" s="3"/>
      <c r="L109" s="51" t="str">
        <f t="shared" si="24"/>
        <v/>
      </c>
      <c r="M109" s="51" t="str">
        <f t="shared" si="25"/>
        <v/>
      </c>
      <c r="N109" s="106"/>
      <c r="O109" s="90" t="str">
        <f t="shared" si="18"/>
        <v/>
      </c>
      <c r="P109" s="110"/>
      <c r="Q109" s="97"/>
      <c r="AA109" s="50" t="str">
        <f t="shared" si="21"/>
        <v/>
      </c>
      <c r="AB109" s="73" t="str">
        <f t="shared" si="19"/>
        <v/>
      </c>
    </row>
    <row r="110" spans="1:28" x14ac:dyDescent="0.15">
      <c r="A110" s="32">
        <v>89</v>
      </c>
      <c r="B110" s="5"/>
      <c r="C110" s="51" t="str">
        <f t="shared" si="22"/>
        <v/>
      </c>
      <c r="D110" s="51" t="str">
        <f t="shared" si="23"/>
        <v/>
      </c>
      <c r="E110" s="51"/>
      <c r="F110" s="7"/>
      <c r="G110" s="3"/>
      <c r="H110" s="3"/>
      <c r="I110" s="11" t="str">
        <f t="shared" si="20"/>
        <v/>
      </c>
      <c r="J110" s="3"/>
      <c r="K110" s="3"/>
      <c r="L110" s="51" t="str">
        <f t="shared" si="24"/>
        <v/>
      </c>
      <c r="M110" s="51" t="str">
        <f t="shared" si="25"/>
        <v/>
      </c>
      <c r="N110" s="106"/>
      <c r="O110" s="90" t="str">
        <f t="shared" si="18"/>
        <v/>
      </c>
      <c r="P110" s="110"/>
      <c r="Q110" s="97"/>
      <c r="AA110" s="50" t="str">
        <f t="shared" si="21"/>
        <v/>
      </c>
      <c r="AB110" s="73" t="str">
        <f t="shared" si="19"/>
        <v/>
      </c>
    </row>
    <row r="111" spans="1:28" x14ac:dyDescent="0.15">
      <c r="A111" s="32">
        <v>90</v>
      </c>
      <c r="B111" s="5"/>
      <c r="C111" s="51" t="str">
        <f t="shared" si="22"/>
        <v/>
      </c>
      <c r="D111" s="51" t="str">
        <f t="shared" si="23"/>
        <v/>
      </c>
      <c r="E111" s="51"/>
      <c r="F111" s="7"/>
      <c r="G111" s="3"/>
      <c r="H111" s="3"/>
      <c r="I111" s="11" t="str">
        <f t="shared" si="20"/>
        <v/>
      </c>
      <c r="J111" s="3"/>
      <c r="K111" s="3"/>
      <c r="L111" s="51" t="str">
        <f t="shared" si="24"/>
        <v/>
      </c>
      <c r="M111" s="51" t="str">
        <f t="shared" si="25"/>
        <v/>
      </c>
      <c r="N111" s="106"/>
      <c r="O111" s="90" t="str">
        <f t="shared" si="18"/>
        <v/>
      </c>
      <c r="P111" s="110"/>
      <c r="Q111" s="97"/>
      <c r="AA111" s="50" t="str">
        <f t="shared" si="21"/>
        <v/>
      </c>
      <c r="AB111" s="73" t="str">
        <f t="shared" si="19"/>
        <v/>
      </c>
    </row>
    <row r="112" spans="1:28" x14ac:dyDescent="0.15">
      <c r="A112" s="32">
        <v>91</v>
      </c>
      <c r="B112" s="5"/>
      <c r="C112" s="51" t="str">
        <f t="shared" si="22"/>
        <v/>
      </c>
      <c r="D112" s="51" t="str">
        <f t="shared" si="23"/>
        <v/>
      </c>
      <c r="E112" s="51"/>
      <c r="F112" s="7"/>
      <c r="G112" s="3"/>
      <c r="H112" s="3"/>
      <c r="I112" s="11" t="str">
        <f t="shared" si="20"/>
        <v/>
      </c>
      <c r="J112" s="3"/>
      <c r="K112" s="3"/>
      <c r="L112" s="51" t="str">
        <f t="shared" si="24"/>
        <v/>
      </c>
      <c r="M112" s="51" t="str">
        <f t="shared" si="25"/>
        <v/>
      </c>
      <c r="N112" s="106"/>
      <c r="O112" s="90" t="str">
        <f t="shared" si="18"/>
        <v/>
      </c>
      <c r="P112" s="110"/>
      <c r="Q112" s="97"/>
      <c r="AA112" s="50" t="str">
        <f t="shared" si="21"/>
        <v/>
      </c>
      <c r="AB112" s="73" t="str">
        <f t="shared" si="19"/>
        <v/>
      </c>
    </row>
    <row r="113" spans="1:28" x14ac:dyDescent="0.15">
      <c r="A113" s="32">
        <v>92</v>
      </c>
      <c r="B113" s="5"/>
      <c r="C113" s="51" t="str">
        <f t="shared" si="22"/>
        <v/>
      </c>
      <c r="D113" s="51" t="str">
        <f t="shared" si="23"/>
        <v/>
      </c>
      <c r="E113" s="51"/>
      <c r="F113" s="7"/>
      <c r="G113" s="3"/>
      <c r="H113" s="3"/>
      <c r="I113" s="11" t="str">
        <f t="shared" si="20"/>
        <v/>
      </c>
      <c r="J113" s="3"/>
      <c r="K113" s="3"/>
      <c r="L113" s="51" t="str">
        <f t="shared" si="24"/>
        <v/>
      </c>
      <c r="M113" s="51" t="str">
        <f t="shared" si="25"/>
        <v/>
      </c>
      <c r="N113" s="106"/>
      <c r="O113" s="90" t="str">
        <f t="shared" si="18"/>
        <v/>
      </c>
      <c r="P113" s="110"/>
      <c r="Q113" s="97"/>
      <c r="AA113" s="50" t="str">
        <f t="shared" si="21"/>
        <v/>
      </c>
      <c r="AB113" s="73" t="str">
        <f t="shared" si="19"/>
        <v/>
      </c>
    </row>
    <row r="114" spans="1:28" x14ac:dyDescent="0.15">
      <c r="A114" s="32">
        <v>93</v>
      </c>
      <c r="B114" s="5"/>
      <c r="C114" s="51" t="str">
        <f t="shared" si="22"/>
        <v/>
      </c>
      <c r="D114" s="51" t="str">
        <f t="shared" si="23"/>
        <v/>
      </c>
      <c r="E114" s="51"/>
      <c r="F114" s="7"/>
      <c r="G114" s="3"/>
      <c r="H114" s="3"/>
      <c r="I114" s="11" t="str">
        <f t="shared" si="20"/>
        <v/>
      </c>
      <c r="J114" s="3"/>
      <c r="K114" s="3"/>
      <c r="L114" s="51" t="str">
        <f t="shared" si="24"/>
        <v/>
      </c>
      <c r="M114" s="51" t="str">
        <f t="shared" si="25"/>
        <v/>
      </c>
      <c r="N114" s="106"/>
      <c r="O114" s="90" t="str">
        <f t="shared" si="18"/>
        <v/>
      </c>
      <c r="P114" s="110"/>
      <c r="Q114" s="97"/>
      <c r="AA114" s="50" t="str">
        <f t="shared" si="21"/>
        <v/>
      </c>
      <c r="AB114" s="73" t="str">
        <f t="shared" si="19"/>
        <v/>
      </c>
    </row>
    <row r="115" spans="1:28" x14ac:dyDescent="0.15">
      <c r="A115" s="32">
        <v>94</v>
      </c>
      <c r="B115" s="5"/>
      <c r="C115" s="51" t="str">
        <f t="shared" si="22"/>
        <v/>
      </c>
      <c r="D115" s="51" t="str">
        <f t="shared" si="23"/>
        <v/>
      </c>
      <c r="E115" s="51"/>
      <c r="F115" s="7"/>
      <c r="G115" s="3"/>
      <c r="H115" s="3"/>
      <c r="I115" s="11" t="str">
        <f t="shared" si="20"/>
        <v/>
      </c>
      <c r="J115" s="3"/>
      <c r="K115" s="3"/>
      <c r="L115" s="51" t="str">
        <f t="shared" si="24"/>
        <v/>
      </c>
      <c r="M115" s="51" t="str">
        <f t="shared" si="25"/>
        <v/>
      </c>
      <c r="N115" s="106"/>
      <c r="O115" s="90" t="str">
        <f t="shared" si="18"/>
        <v/>
      </c>
      <c r="P115" s="110"/>
      <c r="Q115" s="97"/>
      <c r="AA115" s="50" t="str">
        <f t="shared" si="21"/>
        <v/>
      </c>
      <c r="AB115" s="73" t="str">
        <f t="shared" si="19"/>
        <v/>
      </c>
    </row>
    <row r="116" spans="1:28" x14ac:dyDescent="0.15">
      <c r="A116" s="32">
        <v>95</v>
      </c>
      <c r="B116" s="5"/>
      <c r="C116" s="51" t="str">
        <f t="shared" si="22"/>
        <v/>
      </c>
      <c r="D116" s="51" t="str">
        <f t="shared" si="23"/>
        <v/>
      </c>
      <c r="E116" s="51"/>
      <c r="F116" s="7"/>
      <c r="G116" s="3"/>
      <c r="H116" s="3"/>
      <c r="I116" s="11" t="str">
        <f t="shared" si="20"/>
        <v/>
      </c>
      <c r="J116" s="3"/>
      <c r="K116" s="3"/>
      <c r="L116" s="51" t="str">
        <f t="shared" si="24"/>
        <v/>
      </c>
      <c r="M116" s="51" t="str">
        <f t="shared" si="25"/>
        <v/>
      </c>
      <c r="N116" s="106"/>
      <c r="O116" s="90" t="str">
        <f t="shared" si="18"/>
        <v/>
      </c>
      <c r="P116" s="110"/>
      <c r="Q116" s="97"/>
      <c r="AA116" s="50" t="str">
        <f t="shared" si="21"/>
        <v/>
      </c>
      <c r="AB116" s="73" t="str">
        <f t="shared" si="19"/>
        <v/>
      </c>
    </row>
    <row r="117" spans="1:28" x14ac:dyDescent="0.15">
      <c r="A117" s="32">
        <v>96</v>
      </c>
      <c r="B117" s="5"/>
      <c r="C117" s="51" t="str">
        <f t="shared" si="22"/>
        <v/>
      </c>
      <c r="D117" s="51" t="str">
        <f t="shared" si="23"/>
        <v/>
      </c>
      <c r="E117" s="51"/>
      <c r="F117" s="7"/>
      <c r="G117" s="3"/>
      <c r="H117" s="3"/>
      <c r="I117" s="11" t="str">
        <f t="shared" si="20"/>
        <v/>
      </c>
      <c r="J117" s="3"/>
      <c r="K117" s="3"/>
      <c r="L117" s="51" t="str">
        <f t="shared" si="24"/>
        <v/>
      </c>
      <c r="M117" s="51" t="str">
        <f t="shared" si="25"/>
        <v/>
      </c>
      <c r="N117" s="106"/>
      <c r="O117" s="90" t="str">
        <f t="shared" si="18"/>
        <v/>
      </c>
      <c r="P117" s="110"/>
      <c r="Q117" s="97"/>
      <c r="AA117" s="50" t="str">
        <f t="shared" si="21"/>
        <v/>
      </c>
      <c r="AB117" s="73" t="str">
        <f t="shared" si="19"/>
        <v/>
      </c>
    </row>
    <row r="118" spans="1:28" x14ac:dyDescent="0.15">
      <c r="A118" s="32">
        <v>97</v>
      </c>
      <c r="B118" s="5"/>
      <c r="C118" s="51" t="str">
        <f t="shared" si="22"/>
        <v/>
      </c>
      <c r="D118" s="51" t="str">
        <f t="shared" si="23"/>
        <v/>
      </c>
      <c r="E118" s="51"/>
      <c r="F118" s="7"/>
      <c r="G118" s="3"/>
      <c r="H118" s="3"/>
      <c r="I118" s="11" t="str">
        <f t="shared" si="20"/>
        <v/>
      </c>
      <c r="J118" s="3"/>
      <c r="K118" s="3"/>
      <c r="L118" s="51" t="str">
        <f t="shared" si="24"/>
        <v/>
      </c>
      <c r="M118" s="51" t="str">
        <f t="shared" si="25"/>
        <v/>
      </c>
      <c r="N118" s="106"/>
      <c r="O118" s="90" t="str">
        <f t="shared" si="18"/>
        <v/>
      </c>
      <c r="P118" s="110"/>
      <c r="Q118" s="97"/>
      <c r="AA118" s="50" t="str">
        <f t="shared" si="21"/>
        <v/>
      </c>
      <c r="AB118" s="73" t="str">
        <f t="shared" ref="AB118:AB149" si="26">IF(B118="","",IF(Q118="","NG","OK"))</f>
        <v/>
      </c>
    </row>
    <row r="119" spans="1:28" x14ac:dyDescent="0.15">
      <c r="A119" s="32">
        <v>98</v>
      </c>
      <c r="B119" s="5"/>
      <c r="C119" s="51" t="str">
        <f t="shared" si="22"/>
        <v/>
      </c>
      <c r="D119" s="51" t="str">
        <f t="shared" si="23"/>
        <v/>
      </c>
      <c r="E119" s="51"/>
      <c r="F119" s="7"/>
      <c r="G119" s="3"/>
      <c r="H119" s="3"/>
      <c r="I119" s="11" t="str">
        <f t="shared" si="20"/>
        <v/>
      </c>
      <c r="J119" s="3"/>
      <c r="K119" s="3"/>
      <c r="L119" s="51" t="str">
        <f t="shared" si="24"/>
        <v/>
      </c>
      <c r="M119" s="51" t="str">
        <f t="shared" si="25"/>
        <v/>
      </c>
      <c r="N119" s="106"/>
      <c r="O119" s="90" t="str">
        <f t="shared" si="18"/>
        <v/>
      </c>
      <c r="P119" s="110"/>
      <c r="Q119" s="97"/>
      <c r="AA119" s="50" t="str">
        <f t="shared" si="21"/>
        <v/>
      </c>
      <c r="AB119" s="73" t="str">
        <f t="shared" si="26"/>
        <v/>
      </c>
    </row>
    <row r="120" spans="1:28" x14ac:dyDescent="0.15">
      <c r="A120" s="32">
        <v>99</v>
      </c>
      <c r="B120" s="5"/>
      <c r="C120" s="51" t="str">
        <f t="shared" ref="C120:C151" si="27">IF(B120="","",VLOOKUP(B120,$S$26:$U$83,2))</f>
        <v/>
      </c>
      <c r="D120" s="51" t="str">
        <f t="shared" ref="D120:D151" si="28">IF(B120="","",VLOOKUP(B120,$S$26:$U$83,3))</f>
        <v/>
      </c>
      <c r="E120" s="51"/>
      <c r="F120" s="7"/>
      <c r="G120" s="3"/>
      <c r="H120" s="3"/>
      <c r="I120" s="11" t="str">
        <f t="shared" si="20"/>
        <v/>
      </c>
      <c r="J120" s="3"/>
      <c r="K120" s="3"/>
      <c r="L120" s="51" t="str">
        <f t="shared" si="24"/>
        <v/>
      </c>
      <c r="M120" s="51" t="str">
        <f t="shared" si="25"/>
        <v/>
      </c>
      <c r="N120" s="106"/>
      <c r="O120" s="90" t="str">
        <f t="shared" si="18"/>
        <v/>
      </c>
      <c r="P120" s="110"/>
      <c r="Q120" s="97"/>
      <c r="AA120" s="50" t="str">
        <f t="shared" si="21"/>
        <v/>
      </c>
      <c r="AB120" s="73" t="str">
        <f t="shared" si="26"/>
        <v/>
      </c>
    </row>
    <row r="121" spans="1:28" x14ac:dyDescent="0.15">
      <c r="A121" s="32">
        <v>100</v>
      </c>
      <c r="B121" s="5"/>
      <c r="C121" s="51" t="str">
        <f t="shared" si="27"/>
        <v/>
      </c>
      <c r="D121" s="51" t="str">
        <f t="shared" si="28"/>
        <v/>
      </c>
      <c r="E121" s="51"/>
      <c r="F121" s="7"/>
      <c r="G121" s="3"/>
      <c r="H121" s="3"/>
      <c r="I121" s="11" t="str">
        <f t="shared" si="20"/>
        <v/>
      </c>
      <c r="J121" s="3"/>
      <c r="K121" s="3"/>
      <c r="L121" s="51" t="str">
        <f t="shared" si="24"/>
        <v/>
      </c>
      <c r="M121" s="51" t="str">
        <f t="shared" si="25"/>
        <v/>
      </c>
      <c r="N121" s="106"/>
      <c r="O121" s="90" t="str">
        <f t="shared" si="18"/>
        <v/>
      </c>
      <c r="P121" s="110"/>
      <c r="Q121" s="97"/>
      <c r="AA121" s="50" t="str">
        <f t="shared" si="21"/>
        <v/>
      </c>
      <c r="AB121" s="73" t="str">
        <f t="shared" si="26"/>
        <v/>
      </c>
    </row>
    <row r="122" spans="1:28" x14ac:dyDescent="0.15">
      <c r="A122" s="32">
        <v>101</v>
      </c>
      <c r="B122" s="5"/>
      <c r="C122" s="51" t="str">
        <f t="shared" si="27"/>
        <v/>
      </c>
      <c r="D122" s="51" t="str">
        <f t="shared" si="28"/>
        <v/>
      </c>
      <c r="E122" s="51"/>
      <c r="F122" s="7"/>
      <c r="G122" s="3"/>
      <c r="H122" s="3"/>
      <c r="I122" s="11" t="str">
        <f t="shared" si="20"/>
        <v/>
      </c>
      <c r="J122" s="3"/>
      <c r="K122" s="3"/>
      <c r="L122" s="51" t="str">
        <f t="shared" si="24"/>
        <v/>
      </c>
      <c r="M122" s="51" t="str">
        <f t="shared" si="25"/>
        <v/>
      </c>
      <c r="N122" s="106"/>
      <c r="O122" s="90" t="str">
        <f t="shared" si="18"/>
        <v/>
      </c>
      <c r="P122" s="110"/>
      <c r="Q122" s="97"/>
      <c r="AA122" s="50" t="str">
        <f t="shared" si="21"/>
        <v/>
      </c>
      <c r="AB122" s="73" t="str">
        <f t="shared" si="26"/>
        <v/>
      </c>
    </row>
    <row r="123" spans="1:28" x14ac:dyDescent="0.15">
      <c r="A123" s="32">
        <v>102</v>
      </c>
      <c r="B123" s="5"/>
      <c r="C123" s="51" t="str">
        <f t="shared" si="27"/>
        <v/>
      </c>
      <c r="D123" s="51" t="str">
        <f t="shared" si="28"/>
        <v/>
      </c>
      <c r="E123" s="51"/>
      <c r="F123" s="7"/>
      <c r="G123" s="3"/>
      <c r="H123" s="3"/>
      <c r="I123" s="11" t="str">
        <f t="shared" si="20"/>
        <v/>
      </c>
      <c r="J123" s="3"/>
      <c r="K123" s="3"/>
      <c r="L123" s="51" t="str">
        <f t="shared" si="24"/>
        <v/>
      </c>
      <c r="M123" s="51" t="str">
        <f t="shared" si="25"/>
        <v/>
      </c>
      <c r="N123" s="106"/>
      <c r="O123" s="90" t="str">
        <f t="shared" si="18"/>
        <v/>
      </c>
      <c r="P123" s="110"/>
      <c r="Q123" s="97"/>
      <c r="AA123" s="50" t="str">
        <f t="shared" si="21"/>
        <v/>
      </c>
      <c r="AB123" s="73" t="str">
        <f t="shared" si="26"/>
        <v/>
      </c>
    </row>
    <row r="124" spans="1:28" x14ac:dyDescent="0.15">
      <c r="A124" s="32">
        <v>103</v>
      </c>
      <c r="B124" s="5"/>
      <c r="C124" s="51" t="str">
        <f t="shared" si="27"/>
        <v/>
      </c>
      <c r="D124" s="51" t="str">
        <f t="shared" si="28"/>
        <v/>
      </c>
      <c r="E124" s="51"/>
      <c r="F124" s="7"/>
      <c r="G124" s="3"/>
      <c r="H124" s="3"/>
      <c r="I124" s="11" t="str">
        <f t="shared" si="20"/>
        <v/>
      </c>
      <c r="J124" s="3"/>
      <c r="K124" s="3"/>
      <c r="L124" s="51" t="str">
        <f t="shared" si="24"/>
        <v/>
      </c>
      <c r="M124" s="51" t="str">
        <f t="shared" si="25"/>
        <v/>
      </c>
      <c r="N124" s="106"/>
      <c r="O124" s="90" t="str">
        <f t="shared" si="18"/>
        <v/>
      </c>
      <c r="P124" s="110"/>
      <c r="Q124" s="97"/>
      <c r="AA124" s="50" t="str">
        <f t="shared" si="21"/>
        <v/>
      </c>
      <c r="AB124" s="73" t="str">
        <f t="shared" si="26"/>
        <v/>
      </c>
    </row>
    <row r="125" spans="1:28" x14ac:dyDescent="0.15">
      <c r="A125" s="32">
        <v>104</v>
      </c>
      <c r="B125" s="5"/>
      <c r="C125" s="51" t="str">
        <f t="shared" si="27"/>
        <v/>
      </c>
      <c r="D125" s="51" t="str">
        <f t="shared" si="28"/>
        <v/>
      </c>
      <c r="E125" s="51"/>
      <c r="F125" s="7"/>
      <c r="G125" s="3"/>
      <c r="H125" s="3"/>
      <c r="I125" s="11" t="str">
        <f t="shared" si="20"/>
        <v/>
      </c>
      <c r="J125" s="3"/>
      <c r="K125" s="3"/>
      <c r="L125" s="51" t="str">
        <f t="shared" si="24"/>
        <v/>
      </c>
      <c r="M125" s="51" t="str">
        <f t="shared" si="25"/>
        <v/>
      </c>
      <c r="N125" s="106"/>
      <c r="O125" s="90" t="str">
        <f t="shared" si="18"/>
        <v/>
      </c>
      <c r="P125" s="110"/>
      <c r="Q125" s="97"/>
      <c r="AA125" s="50" t="str">
        <f t="shared" si="21"/>
        <v/>
      </c>
      <c r="AB125" s="73" t="str">
        <f t="shared" si="26"/>
        <v/>
      </c>
    </row>
    <row r="126" spans="1:28" x14ac:dyDescent="0.15">
      <c r="A126" s="32">
        <v>105</v>
      </c>
      <c r="B126" s="5"/>
      <c r="C126" s="51" t="str">
        <f t="shared" si="27"/>
        <v/>
      </c>
      <c r="D126" s="51" t="str">
        <f t="shared" si="28"/>
        <v/>
      </c>
      <c r="E126" s="51"/>
      <c r="F126" s="7"/>
      <c r="G126" s="3"/>
      <c r="H126" s="3"/>
      <c r="I126" s="11" t="str">
        <f t="shared" si="20"/>
        <v/>
      </c>
      <c r="J126" s="3"/>
      <c r="K126" s="3"/>
      <c r="L126" s="51" t="str">
        <f t="shared" si="24"/>
        <v/>
      </c>
      <c r="M126" s="51" t="str">
        <f t="shared" si="25"/>
        <v/>
      </c>
      <c r="N126" s="106"/>
      <c r="O126" s="90" t="str">
        <f t="shared" si="18"/>
        <v/>
      </c>
      <c r="P126" s="110"/>
      <c r="Q126" s="97"/>
      <c r="AA126" s="50" t="str">
        <f t="shared" si="21"/>
        <v/>
      </c>
      <c r="AB126" s="73" t="str">
        <f t="shared" si="26"/>
        <v/>
      </c>
    </row>
    <row r="127" spans="1:28" x14ac:dyDescent="0.15">
      <c r="A127" s="32">
        <v>106</v>
      </c>
      <c r="B127" s="5"/>
      <c r="C127" s="51" t="str">
        <f t="shared" si="27"/>
        <v/>
      </c>
      <c r="D127" s="51" t="str">
        <f t="shared" si="28"/>
        <v/>
      </c>
      <c r="E127" s="51"/>
      <c r="F127" s="7"/>
      <c r="G127" s="3"/>
      <c r="H127" s="3"/>
      <c r="I127" s="11" t="str">
        <f t="shared" si="20"/>
        <v/>
      </c>
      <c r="J127" s="3"/>
      <c r="K127" s="3"/>
      <c r="L127" s="51" t="str">
        <f t="shared" si="24"/>
        <v/>
      </c>
      <c r="M127" s="51" t="str">
        <f t="shared" si="25"/>
        <v/>
      </c>
      <c r="N127" s="106"/>
      <c r="O127" s="90" t="str">
        <f t="shared" si="18"/>
        <v/>
      </c>
      <c r="P127" s="110"/>
      <c r="Q127" s="97"/>
      <c r="AA127" s="50" t="str">
        <f t="shared" si="21"/>
        <v/>
      </c>
      <c r="AB127" s="73" t="str">
        <f t="shared" si="26"/>
        <v/>
      </c>
    </row>
    <row r="128" spans="1:28" x14ac:dyDescent="0.15">
      <c r="A128" s="32">
        <v>107</v>
      </c>
      <c r="B128" s="5"/>
      <c r="C128" s="51" t="str">
        <f t="shared" si="27"/>
        <v/>
      </c>
      <c r="D128" s="51" t="str">
        <f t="shared" si="28"/>
        <v/>
      </c>
      <c r="E128" s="51"/>
      <c r="F128" s="7"/>
      <c r="G128" s="3"/>
      <c r="H128" s="3"/>
      <c r="I128" s="11" t="str">
        <f t="shared" si="20"/>
        <v/>
      </c>
      <c r="J128" s="3"/>
      <c r="K128" s="3"/>
      <c r="L128" s="51" t="str">
        <f t="shared" si="24"/>
        <v/>
      </c>
      <c r="M128" s="51" t="str">
        <f t="shared" si="25"/>
        <v/>
      </c>
      <c r="N128" s="106"/>
      <c r="O128" s="90" t="str">
        <f t="shared" si="18"/>
        <v/>
      </c>
      <c r="P128" s="110"/>
      <c r="Q128" s="97"/>
      <c r="AA128" s="50" t="str">
        <f t="shared" si="21"/>
        <v/>
      </c>
      <c r="AB128" s="73" t="str">
        <f t="shared" si="26"/>
        <v/>
      </c>
    </row>
    <row r="129" spans="1:28" x14ac:dyDescent="0.15">
      <c r="A129" s="32">
        <v>108</v>
      </c>
      <c r="B129" s="5"/>
      <c r="C129" s="51" t="str">
        <f t="shared" si="27"/>
        <v/>
      </c>
      <c r="D129" s="51" t="str">
        <f t="shared" si="28"/>
        <v/>
      </c>
      <c r="E129" s="51"/>
      <c r="F129" s="7"/>
      <c r="G129" s="3"/>
      <c r="H129" s="3"/>
      <c r="I129" s="11" t="str">
        <f t="shared" si="20"/>
        <v/>
      </c>
      <c r="J129" s="3"/>
      <c r="K129" s="3"/>
      <c r="L129" s="51" t="str">
        <f t="shared" si="24"/>
        <v/>
      </c>
      <c r="M129" s="51" t="str">
        <f t="shared" si="25"/>
        <v/>
      </c>
      <c r="N129" s="106"/>
      <c r="O129" s="90" t="str">
        <f t="shared" si="18"/>
        <v/>
      </c>
      <c r="P129" s="110"/>
      <c r="Q129" s="97"/>
      <c r="AA129" s="50" t="str">
        <f t="shared" si="21"/>
        <v/>
      </c>
      <c r="AB129" s="73" t="str">
        <f t="shared" si="26"/>
        <v/>
      </c>
    </row>
    <row r="130" spans="1:28" x14ac:dyDescent="0.15">
      <c r="A130" s="32">
        <v>109</v>
      </c>
      <c r="B130" s="5"/>
      <c r="C130" s="51" t="str">
        <f t="shared" si="27"/>
        <v/>
      </c>
      <c r="D130" s="51" t="str">
        <f t="shared" si="28"/>
        <v/>
      </c>
      <c r="E130" s="51"/>
      <c r="F130" s="7"/>
      <c r="G130" s="3"/>
      <c r="H130" s="3"/>
      <c r="I130" s="11" t="str">
        <f t="shared" si="20"/>
        <v/>
      </c>
      <c r="J130" s="3"/>
      <c r="K130" s="3"/>
      <c r="L130" s="51" t="str">
        <f t="shared" si="24"/>
        <v/>
      </c>
      <c r="M130" s="51" t="str">
        <f t="shared" si="25"/>
        <v/>
      </c>
      <c r="N130" s="106"/>
      <c r="O130" s="90" t="str">
        <f t="shared" si="18"/>
        <v/>
      </c>
      <c r="P130" s="110"/>
      <c r="Q130" s="97"/>
      <c r="AA130" s="50" t="str">
        <f t="shared" si="21"/>
        <v/>
      </c>
      <c r="AB130" s="73" t="str">
        <f t="shared" si="26"/>
        <v/>
      </c>
    </row>
    <row r="131" spans="1:28" x14ac:dyDescent="0.15">
      <c r="A131" s="32">
        <v>110</v>
      </c>
      <c r="B131" s="5"/>
      <c r="C131" s="51" t="str">
        <f t="shared" si="27"/>
        <v/>
      </c>
      <c r="D131" s="51" t="str">
        <f t="shared" si="28"/>
        <v/>
      </c>
      <c r="E131" s="51"/>
      <c r="F131" s="7"/>
      <c r="G131" s="3"/>
      <c r="H131" s="3"/>
      <c r="I131" s="11" t="str">
        <f t="shared" si="20"/>
        <v/>
      </c>
      <c r="J131" s="3"/>
      <c r="K131" s="3"/>
      <c r="L131" s="51" t="str">
        <f t="shared" si="24"/>
        <v/>
      </c>
      <c r="M131" s="51" t="str">
        <f t="shared" si="25"/>
        <v/>
      </c>
      <c r="N131" s="106"/>
      <c r="O131" s="90" t="str">
        <f t="shared" si="18"/>
        <v/>
      </c>
      <c r="P131" s="110"/>
      <c r="Q131" s="97"/>
      <c r="AA131" s="50" t="str">
        <f t="shared" si="21"/>
        <v/>
      </c>
      <c r="AB131" s="73" t="str">
        <f t="shared" si="26"/>
        <v/>
      </c>
    </row>
    <row r="132" spans="1:28" x14ac:dyDescent="0.15">
      <c r="A132" s="32">
        <v>111</v>
      </c>
      <c r="B132" s="5"/>
      <c r="C132" s="51" t="str">
        <f t="shared" si="27"/>
        <v/>
      </c>
      <c r="D132" s="51" t="str">
        <f t="shared" si="28"/>
        <v/>
      </c>
      <c r="E132" s="51"/>
      <c r="F132" s="7"/>
      <c r="G132" s="3"/>
      <c r="H132" s="3"/>
      <c r="I132" s="11" t="str">
        <f t="shared" si="20"/>
        <v/>
      </c>
      <c r="J132" s="3"/>
      <c r="K132" s="3"/>
      <c r="L132" s="51" t="str">
        <f t="shared" si="24"/>
        <v/>
      </c>
      <c r="M132" s="51" t="str">
        <f t="shared" si="25"/>
        <v/>
      </c>
      <c r="N132" s="106"/>
      <c r="O132" s="90" t="str">
        <f t="shared" si="18"/>
        <v/>
      </c>
      <c r="P132" s="110"/>
      <c r="Q132" s="97"/>
      <c r="AA132" s="50" t="str">
        <f t="shared" si="21"/>
        <v/>
      </c>
      <c r="AB132" s="73" t="str">
        <f t="shared" si="26"/>
        <v/>
      </c>
    </row>
    <row r="133" spans="1:28" x14ac:dyDescent="0.15">
      <c r="A133" s="32">
        <v>112</v>
      </c>
      <c r="B133" s="5"/>
      <c r="C133" s="51" t="str">
        <f t="shared" si="27"/>
        <v/>
      </c>
      <c r="D133" s="51" t="str">
        <f t="shared" si="28"/>
        <v/>
      </c>
      <c r="E133" s="51"/>
      <c r="F133" s="7"/>
      <c r="G133" s="3"/>
      <c r="H133" s="3"/>
      <c r="I133" s="11" t="str">
        <f t="shared" si="20"/>
        <v/>
      </c>
      <c r="J133" s="3"/>
      <c r="K133" s="3"/>
      <c r="L133" s="51" t="str">
        <f t="shared" si="24"/>
        <v/>
      </c>
      <c r="M133" s="51" t="str">
        <f t="shared" si="25"/>
        <v/>
      </c>
      <c r="N133" s="106"/>
      <c r="O133" s="90" t="str">
        <f t="shared" si="18"/>
        <v/>
      </c>
      <c r="P133" s="110"/>
      <c r="Q133" s="97"/>
      <c r="AA133" s="50" t="str">
        <f t="shared" si="21"/>
        <v/>
      </c>
      <c r="AB133" s="73" t="str">
        <f t="shared" si="26"/>
        <v/>
      </c>
    </row>
    <row r="134" spans="1:28" x14ac:dyDescent="0.15">
      <c r="A134" s="32">
        <v>113</v>
      </c>
      <c r="B134" s="5"/>
      <c r="C134" s="51" t="str">
        <f t="shared" si="27"/>
        <v/>
      </c>
      <c r="D134" s="51" t="str">
        <f t="shared" si="28"/>
        <v/>
      </c>
      <c r="E134" s="51"/>
      <c r="F134" s="7"/>
      <c r="G134" s="3"/>
      <c r="H134" s="3"/>
      <c r="I134" s="11" t="str">
        <f t="shared" si="20"/>
        <v/>
      </c>
      <c r="J134" s="3"/>
      <c r="K134" s="3"/>
      <c r="L134" s="51" t="str">
        <f t="shared" si="24"/>
        <v/>
      </c>
      <c r="M134" s="51" t="str">
        <f t="shared" si="25"/>
        <v/>
      </c>
      <c r="N134" s="106"/>
      <c r="O134" s="90" t="str">
        <f t="shared" si="18"/>
        <v/>
      </c>
      <c r="P134" s="110"/>
      <c r="Q134" s="97"/>
      <c r="AA134" s="50" t="str">
        <f t="shared" si="21"/>
        <v/>
      </c>
      <c r="AB134" s="73" t="str">
        <f t="shared" si="26"/>
        <v/>
      </c>
    </row>
    <row r="135" spans="1:28" x14ac:dyDescent="0.15">
      <c r="A135" s="32">
        <v>114</v>
      </c>
      <c r="B135" s="5"/>
      <c r="C135" s="51" t="str">
        <f t="shared" si="27"/>
        <v/>
      </c>
      <c r="D135" s="51" t="str">
        <f t="shared" si="28"/>
        <v/>
      </c>
      <c r="E135" s="51"/>
      <c r="F135" s="7"/>
      <c r="G135" s="3"/>
      <c r="H135" s="3"/>
      <c r="I135" s="11" t="str">
        <f t="shared" si="20"/>
        <v/>
      </c>
      <c r="J135" s="3"/>
      <c r="K135" s="3"/>
      <c r="L135" s="51" t="str">
        <f t="shared" si="24"/>
        <v/>
      </c>
      <c r="M135" s="51" t="str">
        <f t="shared" si="25"/>
        <v/>
      </c>
      <c r="N135" s="106"/>
      <c r="O135" s="90" t="str">
        <f t="shared" si="18"/>
        <v/>
      </c>
      <c r="P135" s="110"/>
      <c r="Q135" s="97"/>
      <c r="AA135" s="50" t="str">
        <f t="shared" si="21"/>
        <v/>
      </c>
      <c r="AB135" s="73" t="str">
        <f t="shared" si="26"/>
        <v/>
      </c>
    </row>
    <row r="136" spans="1:28" x14ac:dyDescent="0.15">
      <c r="A136" s="32">
        <v>115</v>
      </c>
      <c r="B136" s="5"/>
      <c r="C136" s="51" t="str">
        <f t="shared" si="27"/>
        <v/>
      </c>
      <c r="D136" s="51" t="str">
        <f t="shared" si="28"/>
        <v/>
      </c>
      <c r="E136" s="51"/>
      <c r="F136" s="7"/>
      <c r="G136" s="3"/>
      <c r="H136" s="3"/>
      <c r="I136" s="11" t="str">
        <f t="shared" si="20"/>
        <v/>
      </c>
      <c r="J136" s="3"/>
      <c r="K136" s="3"/>
      <c r="L136" s="51" t="str">
        <f t="shared" si="24"/>
        <v/>
      </c>
      <c r="M136" s="51" t="str">
        <f t="shared" si="25"/>
        <v/>
      </c>
      <c r="N136" s="106"/>
      <c r="O136" s="90" t="str">
        <f t="shared" si="18"/>
        <v/>
      </c>
      <c r="P136" s="110"/>
      <c r="Q136" s="97"/>
      <c r="AA136" s="50" t="str">
        <f t="shared" si="21"/>
        <v/>
      </c>
      <c r="AB136" s="73" t="str">
        <f t="shared" si="26"/>
        <v/>
      </c>
    </row>
    <row r="137" spans="1:28" x14ac:dyDescent="0.15">
      <c r="A137" s="32">
        <v>116</v>
      </c>
      <c r="B137" s="5"/>
      <c r="C137" s="51" t="str">
        <f t="shared" si="27"/>
        <v/>
      </c>
      <c r="D137" s="51" t="str">
        <f t="shared" si="28"/>
        <v/>
      </c>
      <c r="E137" s="51"/>
      <c r="F137" s="7"/>
      <c r="G137" s="3"/>
      <c r="H137" s="3"/>
      <c r="I137" s="11" t="str">
        <f t="shared" si="20"/>
        <v/>
      </c>
      <c r="J137" s="3"/>
      <c r="K137" s="3"/>
      <c r="L137" s="51" t="str">
        <f t="shared" si="24"/>
        <v/>
      </c>
      <c r="M137" s="51" t="str">
        <f t="shared" si="25"/>
        <v/>
      </c>
      <c r="N137" s="106"/>
      <c r="O137" s="90" t="str">
        <f t="shared" si="18"/>
        <v/>
      </c>
      <c r="P137" s="110"/>
      <c r="Q137" s="97"/>
      <c r="AA137" s="50" t="str">
        <f t="shared" si="21"/>
        <v/>
      </c>
      <c r="AB137" s="73" t="str">
        <f t="shared" si="26"/>
        <v/>
      </c>
    </row>
    <row r="138" spans="1:28" x14ac:dyDescent="0.15">
      <c r="A138" s="32">
        <v>117</v>
      </c>
      <c r="B138" s="5"/>
      <c r="C138" s="51" t="str">
        <f t="shared" si="27"/>
        <v/>
      </c>
      <c r="D138" s="51" t="str">
        <f t="shared" si="28"/>
        <v/>
      </c>
      <c r="E138" s="51"/>
      <c r="F138" s="7"/>
      <c r="G138" s="3"/>
      <c r="H138" s="3"/>
      <c r="I138" s="11" t="str">
        <f t="shared" si="20"/>
        <v/>
      </c>
      <c r="J138" s="3"/>
      <c r="K138" s="3"/>
      <c r="L138" s="51" t="str">
        <f t="shared" si="24"/>
        <v/>
      </c>
      <c r="M138" s="51" t="str">
        <f t="shared" si="25"/>
        <v/>
      </c>
      <c r="N138" s="106"/>
      <c r="O138" s="90" t="str">
        <f t="shared" si="18"/>
        <v/>
      </c>
      <c r="P138" s="110"/>
      <c r="Q138" s="97"/>
      <c r="AA138" s="50" t="str">
        <f t="shared" si="21"/>
        <v/>
      </c>
      <c r="AB138" s="73" t="str">
        <f t="shared" si="26"/>
        <v/>
      </c>
    </row>
    <row r="139" spans="1:28" x14ac:dyDescent="0.15">
      <c r="A139" s="32">
        <v>118</v>
      </c>
      <c r="B139" s="5"/>
      <c r="C139" s="51" t="str">
        <f t="shared" si="27"/>
        <v/>
      </c>
      <c r="D139" s="51" t="str">
        <f t="shared" si="28"/>
        <v/>
      </c>
      <c r="E139" s="51"/>
      <c r="F139" s="7"/>
      <c r="G139" s="3"/>
      <c r="H139" s="3"/>
      <c r="I139" s="11" t="str">
        <f t="shared" si="20"/>
        <v/>
      </c>
      <c r="J139" s="3"/>
      <c r="K139" s="3"/>
      <c r="L139" s="51" t="str">
        <f t="shared" si="24"/>
        <v/>
      </c>
      <c r="M139" s="51" t="str">
        <f t="shared" si="25"/>
        <v/>
      </c>
      <c r="N139" s="106"/>
      <c r="O139" s="90" t="str">
        <f t="shared" si="18"/>
        <v/>
      </c>
      <c r="P139" s="110"/>
      <c r="Q139" s="97"/>
      <c r="AA139" s="50" t="str">
        <f t="shared" si="21"/>
        <v/>
      </c>
      <c r="AB139" s="73" t="str">
        <f t="shared" si="26"/>
        <v/>
      </c>
    </row>
    <row r="140" spans="1:28" x14ac:dyDescent="0.15">
      <c r="A140" s="32">
        <v>119</v>
      </c>
      <c r="B140" s="5"/>
      <c r="C140" s="51" t="str">
        <f t="shared" si="27"/>
        <v/>
      </c>
      <c r="D140" s="51" t="str">
        <f t="shared" si="28"/>
        <v/>
      </c>
      <c r="E140" s="51"/>
      <c r="F140" s="7"/>
      <c r="G140" s="3"/>
      <c r="H140" s="3"/>
      <c r="I140" s="11" t="str">
        <f t="shared" si="20"/>
        <v/>
      </c>
      <c r="J140" s="3"/>
      <c r="K140" s="3"/>
      <c r="L140" s="51" t="str">
        <f t="shared" si="24"/>
        <v/>
      </c>
      <c r="M140" s="51" t="str">
        <f t="shared" si="25"/>
        <v/>
      </c>
      <c r="N140" s="106"/>
      <c r="O140" s="90" t="str">
        <f t="shared" si="18"/>
        <v/>
      </c>
      <c r="P140" s="110"/>
      <c r="Q140" s="97"/>
      <c r="AA140" s="50" t="str">
        <f t="shared" si="21"/>
        <v/>
      </c>
      <c r="AB140" s="73" t="str">
        <f t="shared" si="26"/>
        <v/>
      </c>
    </row>
    <row r="141" spans="1:28" x14ac:dyDescent="0.15">
      <c r="A141" s="32">
        <v>120</v>
      </c>
      <c r="B141" s="5"/>
      <c r="C141" s="51" t="str">
        <f t="shared" si="27"/>
        <v/>
      </c>
      <c r="D141" s="51" t="str">
        <f t="shared" si="28"/>
        <v/>
      </c>
      <c r="E141" s="51"/>
      <c r="F141" s="7"/>
      <c r="G141" s="3"/>
      <c r="H141" s="3"/>
      <c r="I141" s="11" t="str">
        <f t="shared" si="20"/>
        <v/>
      </c>
      <c r="J141" s="3"/>
      <c r="K141" s="3"/>
      <c r="L141" s="51" t="str">
        <f t="shared" si="24"/>
        <v/>
      </c>
      <c r="M141" s="51" t="str">
        <f t="shared" si="25"/>
        <v/>
      </c>
      <c r="N141" s="106"/>
      <c r="O141" s="90" t="str">
        <f t="shared" si="18"/>
        <v/>
      </c>
      <c r="P141" s="110"/>
      <c r="Q141" s="97"/>
      <c r="AA141" s="50" t="str">
        <f t="shared" si="21"/>
        <v/>
      </c>
      <c r="AB141" s="73" t="str">
        <f t="shared" si="26"/>
        <v/>
      </c>
    </row>
    <row r="142" spans="1:28" x14ac:dyDescent="0.15">
      <c r="A142" s="32">
        <v>121</v>
      </c>
      <c r="B142" s="5"/>
      <c r="C142" s="51" t="str">
        <f t="shared" si="27"/>
        <v/>
      </c>
      <c r="D142" s="51" t="str">
        <f t="shared" si="28"/>
        <v/>
      </c>
      <c r="E142" s="51"/>
      <c r="F142" s="7"/>
      <c r="G142" s="3"/>
      <c r="H142" s="3"/>
      <c r="I142" s="11" t="str">
        <f t="shared" si="20"/>
        <v/>
      </c>
      <c r="J142" s="3"/>
      <c r="K142" s="3"/>
      <c r="L142" s="51" t="str">
        <f t="shared" si="24"/>
        <v/>
      </c>
      <c r="M142" s="51" t="str">
        <f t="shared" si="25"/>
        <v/>
      </c>
      <c r="N142" s="106"/>
      <c r="O142" s="90" t="str">
        <f t="shared" si="18"/>
        <v/>
      </c>
      <c r="P142" s="110"/>
      <c r="Q142" s="97"/>
      <c r="AA142" s="50" t="str">
        <f t="shared" si="21"/>
        <v/>
      </c>
      <c r="AB142" s="73" t="str">
        <f t="shared" si="26"/>
        <v/>
      </c>
    </row>
    <row r="143" spans="1:28" x14ac:dyDescent="0.15">
      <c r="A143" s="32">
        <v>122</v>
      </c>
      <c r="B143" s="5"/>
      <c r="C143" s="51" t="str">
        <f t="shared" si="27"/>
        <v/>
      </c>
      <c r="D143" s="51" t="str">
        <f t="shared" si="28"/>
        <v/>
      </c>
      <c r="E143" s="51"/>
      <c r="F143" s="7"/>
      <c r="G143" s="3"/>
      <c r="H143" s="3"/>
      <c r="I143" s="11" t="str">
        <f t="shared" si="20"/>
        <v/>
      </c>
      <c r="J143" s="3"/>
      <c r="K143" s="3"/>
      <c r="L143" s="51" t="str">
        <f t="shared" si="24"/>
        <v/>
      </c>
      <c r="M143" s="51" t="str">
        <f t="shared" si="25"/>
        <v/>
      </c>
      <c r="N143" s="106"/>
      <c r="O143" s="90" t="str">
        <f t="shared" si="18"/>
        <v/>
      </c>
      <c r="P143" s="110"/>
      <c r="Q143" s="97"/>
      <c r="AA143" s="50" t="str">
        <f t="shared" si="21"/>
        <v/>
      </c>
      <c r="AB143" s="73" t="str">
        <f t="shared" si="26"/>
        <v/>
      </c>
    </row>
    <row r="144" spans="1:28" x14ac:dyDescent="0.15">
      <c r="A144" s="32">
        <v>123</v>
      </c>
      <c r="B144" s="5"/>
      <c r="C144" s="51" t="str">
        <f t="shared" si="27"/>
        <v/>
      </c>
      <c r="D144" s="51" t="str">
        <f t="shared" si="28"/>
        <v/>
      </c>
      <c r="E144" s="51"/>
      <c r="F144" s="7"/>
      <c r="G144" s="3"/>
      <c r="H144" s="3"/>
      <c r="I144" s="11" t="str">
        <f t="shared" si="20"/>
        <v/>
      </c>
      <c r="J144" s="3"/>
      <c r="K144" s="3"/>
      <c r="L144" s="51" t="str">
        <f t="shared" si="24"/>
        <v/>
      </c>
      <c r="M144" s="51" t="str">
        <f t="shared" si="25"/>
        <v/>
      </c>
      <c r="N144" s="106"/>
      <c r="O144" s="90" t="str">
        <f t="shared" si="18"/>
        <v/>
      </c>
      <c r="P144" s="110"/>
      <c r="Q144" s="97"/>
      <c r="AA144" s="50" t="str">
        <f t="shared" si="21"/>
        <v/>
      </c>
      <c r="AB144" s="73" t="str">
        <f t="shared" si="26"/>
        <v/>
      </c>
    </row>
    <row r="145" spans="1:28" x14ac:dyDescent="0.15">
      <c r="A145" s="32">
        <v>124</v>
      </c>
      <c r="B145" s="5"/>
      <c r="C145" s="51" t="str">
        <f t="shared" si="27"/>
        <v/>
      </c>
      <c r="D145" s="51" t="str">
        <f t="shared" si="28"/>
        <v/>
      </c>
      <c r="E145" s="51"/>
      <c r="F145" s="7"/>
      <c r="G145" s="3"/>
      <c r="H145" s="3"/>
      <c r="I145" s="11" t="str">
        <f t="shared" si="20"/>
        <v/>
      </c>
      <c r="J145" s="3"/>
      <c r="K145" s="3"/>
      <c r="L145" s="51" t="str">
        <f t="shared" si="24"/>
        <v/>
      </c>
      <c r="M145" s="51" t="str">
        <f t="shared" si="25"/>
        <v/>
      </c>
      <c r="N145" s="106"/>
      <c r="O145" s="90" t="str">
        <f t="shared" si="18"/>
        <v/>
      </c>
      <c r="P145" s="110"/>
      <c r="Q145" s="97"/>
      <c r="AA145" s="50" t="str">
        <f t="shared" si="21"/>
        <v/>
      </c>
      <c r="AB145" s="73" t="str">
        <f t="shared" si="26"/>
        <v/>
      </c>
    </row>
    <row r="146" spans="1:28" x14ac:dyDescent="0.15">
      <c r="A146" s="32">
        <v>125</v>
      </c>
      <c r="B146" s="5"/>
      <c r="C146" s="51" t="str">
        <f t="shared" si="27"/>
        <v/>
      </c>
      <c r="D146" s="51" t="str">
        <f t="shared" si="28"/>
        <v/>
      </c>
      <c r="E146" s="51"/>
      <c r="F146" s="7"/>
      <c r="G146" s="3"/>
      <c r="H146" s="3"/>
      <c r="I146" s="11" t="str">
        <f t="shared" si="20"/>
        <v/>
      </c>
      <c r="J146" s="3"/>
      <c r="K146" s="3"/>
      <c r="L146" s="51" t="str">
        <f t="shared" si="24"/>
        <v/>
      </c>
      <c r="M146" s="51" t="str">
        <f t="shared" si="25"/>
        <v/>
      </c>
      <c r="N146" s="106"/>
      <c r="O146" s="90" t="str">
        <f t="shared" si="18"/>
        <v/>
      </c>
      <c r="P146" s="110"/>
      <c r="Q146" s="97"/>
      <c r="AA146" s="50" t="str">
        <f t="shared" si="21"/>
        <v/>
      </c>
      <c r="AB146" s="73" t="str">
        <f t="shared" si="26"/>
        <v/>
      </c>
    </row>
    <row r="147" spans="1:28" x14ac:dyDescent="0.15">
      <c r="A147" s="32">
        <v>126</v>
      </c>
      <c r="B147" s="5"/>
      <c r="C147" s="51" t="str">
        <f t="shared" si="27"/>
        <v/>
      </c>
      <c r="D147" s="51" t="str">
        <f t="shared" si="28"/>
        <v/>
      </c>
      <c r="E147" s="51"/>
      <c r="F147" s="7"/>
      <c r="G147" s="3"/>
      <c r="H147" s="3"/>
      <c r="I147" s="11" t="str">
        <f t="shared" si="20"/>
        <v/>
      </c>
      <c r="J147" s="3"/>
      <c r="K147" s="3"/>
      <c r="L147" s="51" t="str">
        <f t="shared" si="24"/>
        <v/>
      </c>
      <c r="M147" s="51" t="str">
        <f t="shared" si="25"/>
        <v/>
      </c>
      <c r="N147" s="106"/>
      <c r="O147" s="90" t="str">
        <f t="shared" si="18"/>
        <v/>
      </c>
      <c r="P147" s="110"/>
      <c r="Q147" s="97"/>
      <c r="AA147" s="50" t="str">
        <f t="shared" si="21"/>
        <v/>
      </c>
      <c r="AB147" s="73" t="str">
        <f t="shared" si="26"/>
        <v/>
      </c>
    </row>
    <row r="148" spans="1:28" x14ac:dyDescent="0.15">
      <c r="A148" s="32">
        <v>127</v>
      </c>
      <c r="B148" s="5"/>
      <c r="C148" s="51" t="str">
        <f t="shared" si="27"/>
        <v/>
      </c>
      <c r="D148" s="51" t="str">
        <f t="shared" si="28"/>
        <v/>
      </c>
      <c r="E148" s="51"/>
      <c r="F148" s="7"/>
      <c r="G148" s="3"/>
      <c r="H148" s="3"/>
      <c r="I148" s="11" t="str">
        <f t="shared" si="20"/>
        <v/>
      </c>
      <c r="J148" s="3"/>
      <c r="K148" s="3"/>
      <c r="L148" s="51" t="str">
        <f t="shared" si="24"/>
        <v/>
      </c>
      <c r="M148" s="51" t="str">
        <f t="shared" si="25"/>
        <v/>
      </c>
      <c r="N148" s="106"/>
      <c r="O148" s="90" t="str">
        <f t="shared" si="18"/>
        <v/>
      </c>
      <c r="P148" s="110"/>
      <c r="Q148" s="97"/>
      <c r="AA148" s="50" t="str">
        <f t="shared" si="21"/>
        <v/>
      </c>
      <c r="AB148" s="73" t="str">
        <f t="shared" si="26"/>
        <v/>
      </c>
    </row>
    <row r="149" spans="1:28" x14ac:dyDescent="0.15">
      <c r="A149" s="32">
        <v>128</v>
      </c>
      <c r="B149" s="5"/>
      <c r="C149" s="51" t="str">
        <f t="shared" si="27"/>
        <v/>
      </c>
      <c r="D149" s="51" t="str">
        <f t="shared" si="28"/>
        <v/>
      </c>
      <c r="E149" s="51"/>
      <c r="F149" s="7"/>
      <c r="G149" s="3"/>
      <c r="H149" s="3"/>
      <c r="I149" s="11" t="str">
        <f t="shared" si="20"/>
        <v/>
      </c>
      <c r="J149" s="3"/>
      <c r="K149" s="3"/>
      <c r="L149" s="51" t="str">
        <f t="shared" si="24"/>
        <v/>
      </c>
      <c r="M149" s="51" t="str">
        <f t="shared" si="25"/>
        <v/>
      </c>
      <c r="N149" s="106"/>
      <c r="O149" s="90" t="str">
        <f t="shared" si="18"/>
        <v/>
      </c>
      <c r="P149" s="110"/>
      <c r="Q149" s="97"/>
      <c r="AA149" s="50" t="str">
        <f t="shared" si="21"/>
        <v/>
      </c>
      <c r="AB149" s="73" t="str">
        <f t="shared" si="26"/>
        <v/>
      </c>
    </row>
    <row r="150" spans="1:28" x14ac:dyDescent="0.15">
      <c r="A150" s="32">
        <v>129</v>
      </c>
      <c r="B150" s="5"/>
      <c r="C150" s="51" t="str">
        <f t="shared" si="27"/>
        <v/>
      </c>
      <c r="D150" s="51" t="str">
        <f t="shared" si="28"/>
        <v/>
      </c>
      <c r="E150" s="51"/>
      <c r="F150" s="7"/>
      <c r="G150" s="3"/>
      <c r="H150" s="3"/>
      <c r="I150" s="11" t="str">
        <f t="shared" si="20"/>
        <v/>
      </c>
      <c r="J150" s="3"/>
      <c r="K150" s="3"/>
      <c r="L150" s="51" t="str">
        <f t="shared" si="24"/>
        <v/>
      </c>
      <c r="M150" s="51" t="str">
        <f t="shared" si="25"/>
        <v/>
      </c>
      <c r="N150" s="106"/>
      <c r="O150" s="90" t="str">
        <f t="shared" ref="O150:O171" si="29">IF(B150="","",IF(N150="","NG","OK"))</f>
        <v/>
      </c>
      <c r="P150" s="110"/>
      <c r="Q150" s="97"/>
      <c r="AA150" s="50" t="str">
        <f t="shared" si="21"/>
        <v/>
      </c>
      <c r="AB150" s="73" t="str">
        <f t="shared" ref="AB150:AB171" si="30">IF(B150="","",IF(Q150="","NG","OK"))</f>
        <v/>
      </c>
    </row>
    <row r="151" spans="1:28" x14ac:dyDescent="0.15">
      <c r="A151" s="32">
        <v>130</v>
      </c>
      <c r="B151" s="5"/>
      <c r="C151" s="51" t="str">
        <f t="shared" si="27"/>
        <v/>
      </c>
      <c r="D151" s="51" t="str">
        <f t="shared" si="28"/>
        <v/>
      </c>
      <c r="E151" s="51"/>
      <c r="F151" s="7"/>
      <c r="G151" s="3"/>
      <c r="H151" s="3"/>
      <c r="I151" s="11" t="str">
        <f t="shared" ref="I151:I171" si="31">IF(H151="","",CONCATENATE(F151,H151))</f>
        <v/>
      </c>
      <c r="J151" s="3"/>
      <c r="K151" s="3"/>
      <c r="L151" s="51" t="str">
        <f t="shared" si="24"/>
        <v/>
      </c>
      <c r="M151" s="51" t="str">
        <f t="shared" si="25"/>
        <v/>
      </c>
      <c r="N151" s="106"/>
      <c r="O151" s="90" t="str">
        <f t="shared" si="29"/>
        <v/>
      </c>
      <c r="P151" s="110"/>
      <c r="Q151" s="97"/>
      <c r="AA151" s="50" t="str">
        <f t="shared" ref="AA151:AA171" si="32">IF(B151="","",VLOOKUP(B151,$S$26:$V$83,4))</f>
        <v/>
      </c>
      <c r="AB151" s="73" t="str">
        <f t="shared" si="30"/>
        <v/>
      </c>
    </row>
    <row r="152" spans="1:28" x14ac:dyDescent="0.15">
      <c r="A152" s="32">
        <v>131</v>
      </c>
      <c r="B152" s="5"/>
      <c r="C152" s="51" t="str">
        <f t="shared" ref="C152:C171" si="33">IF(B152="","",VLOOKUP(B152,$S$26:$U$83,2))</f>
        <v/>
      </c>
      <c r="D152" s="51" t="str">
        <f t="shared" ref="D152:D171" si="34">IF(B152="","",VLOOKUP(B152,$S$26:$U$83,3))</f>
        <v/>
      </c>
      <c r="E152" s="51"/>
      <c r="F152" s="7"/>
      <c r="G152" s="3"/>
      <c r="H152" s="3"/>
      <c r="I152" s="11" t="str">
        <f t="shared" si="31"/>
        <v/>
      </c>
      <c r="J152" s="3"/>
      <c r="K152" s="3"/>
      <c r="L152" s="51" t="str">
        <f t="shared" si="24"/>
        <v/>
      </c>
      <c r="M152" s="51" t="str">
        <f t="shared" si="25"/>
        <v/>
      </c>
      <c r="N152" s="106"/>
      <c r="O152" s="90" t="str">
        <f t="shared" si="29"/>
        <v/>
      </c>
      <c r="P152" s="110"/>
      <c r="Q152" s="97"/>
      <c r="AA152" s="50" t="str">
        <f t="shared" si="32"/>
        <v/>
      </c>
      <c r="AB152" s="73" t="str">
        <f t="shared" si="30"/>
        <v/>
      </c>
    </row>
    <row r="153" spans="1:28" x14ac:dyDescent="0.15">
      <c r="A153" s="32">
        <v>132</v>
      </c>
      <c r="B153" s="5"/>
      <c r="C153" s="51" t="str">
        <f t="shared" si="33"/>
        <v/>
      </c>
      <c r="D153" s="51" t="str">
        <f t="shared" si="34"/>
        <v/>
      </c>
      <c r="E153" s="51"/>
      <c r="F153" s="7"/>
      <c r="G153" s="3"/>
      <c r="H153" s="3"/>
      <c r="I153" s="11" t="str">
        <f t="shared" si="31"/>
        <v/>
      </c>
      <c r="J153" s="3"/>
      <c r="K153" s="3"/>
      <c r="L153" s="51" t="str">
        <f t="shared" ref="L153:L171" si="35">IF(B153="","",$E$10)</f>
        <v/>
      </c>
      <c r="M153" s="51" t="str">
        <f t="shared" ref="M153:M171" si="36">IF(B153="","",$E$9)</f>
        <v/>
      </c>
      <c r="N153" s="106"/>
      <c r="O153" s="90" t="str">
        <f t="shared" si="29"/>
        <v/>
      </c>
      <c r="P153" s="110"/>
      <c r="Q153" s="97"/>
      <c r="AA153" s="50" t="str">
        <f t="shared" si="32"/>
        <v/>
      </c>
      <c r="AB153" s="73" t="str">
        <f t="shared" si="30"/>
        <v/>
      </c>
    </row>
    <row r="154" spans="1:28" x14ac:dyDescent="0.15">
      <c r="A154" s="32">
        <v>133</v>
      </c>
      <c r="B154" s="5"/>
      <c r="C154" s="51" t="str">
        <f t="shared" si="33"/>
        <v/>
      </c>
      <c r="D154" s="51" t="str">
        <f t="shared" si="34"/>
        <v/>
      </c>
      <c r="E154" s="51"/>
      <c r="F154" s="7"/>
      <c r="G154" s="3"/>
      <c r="H154" s="3"/>
      <c r="I154" s="11" t="str">
        <f t="shared" si="31"/>
        <v/>
      </c>
      <c r="J154" s="3"/>
      <c r="K154" s="3"/>
      <c r="L154" s="51" t="str">
        <f t="shared" si="35"/>
        <v/>
      </c>
      <c r="M154" s="51" t="str">
        <f t="shared" si="36"/>
        <v/>
      </c>
      <c r="N154" s="106"/>
      <c r="O154" s="90" t="str">
        <f t="shared" si="29"/>
        <v/>
      </c>
      <c r="P154" s="110"/>
      <c r="Q154" s="97"/>
      <c r="AA154" s="50" t="str">
        <f t="shared" si="32"/>
        <v/>
      </c>
      <c r="AB154" s="73" t="str">
        <f t="shared" si="30"/>
        <v/>
      </c>
    </row>
    <row r="155" spans="1:28" x14ac:dyDescent="0.15">
      <c r="A155" s="32">
        <v>134</v>
      </c>
      <c r="B155" s="5"/>
      <c r="C155" s="51" t="str">
        <f t="shared" si="33"/>
        <v/>
      </c>
      <c r="D155" s="51" t="str">
        <f t="shared" si="34"/>
        <v/>
      </c>
      <c r="E155" s="51"/>
      <c r="F155" s="7"/>
      <c r="G155" s="3"/>
      <c r="H155" s="3"/>
      <c r="I155" s="11" t="str">
        <f t="shared" si="31"/>
        <v/>
      </c>
      <c r="J155" s="3"/>
      <c r="K155" s="3"/>
      <c r="L155" s="51" t="str">
        <f t="shared" si="35"/>
        <v/>
      </c>
      <c r="M155" s="51" t="str">
        <f t="shared" si="36"/>
        <v/>
      </c>
      <c r="N155" s="106"/>
      <c r="O155" s="90" t="str">
        <f t="shared" si="29"/>
        <v/>
      </c>
      <c r="P155" s="110"/>
      <c r="Q155" s="97"/>
      <c r="AA155" s="50" t="str">
        <f t="shared" si="32"/>
        <v/>
      </c>
      <c r="AB155" s="73" t="str">
        <f t="shared" si="30"/>
        <v/>
      </c>
    </row>
    <row r="156" spans="1:28" x14ac:dyDescent="0.15">
      <c r="A156" s="32">
        <v>135</v>
      </c>
      <c r="B156" s="5"/>
      <c r="C156" s="51" t="str">
        <f t="shared" si="33"/>
        <v/>
      </c>
      <c r="D156" s="51" t="str">
        <f t="shared" si="34"/>
        <v/>
      </c>
      <c r="E156" s="51"/>
      <c r="F156" s="7"/>
      <c r="G156" s="3"/>
      <c r="H156" s="3"/>
      <c r="I156" s="11" t="str">
        <f t="shared" si="31"/>
        <v/>
      </c>
      <c r="J156" s="3"/>
      <c r="K156" s="3"/>
      <c r="L156" s="51" t="str">
        <f t="shared" si="35"/>
        <v/>
      </c>
      <c r="M156" s="51" t="str">
        <f t="shared" si="36"/>
        <v/>
      </c>
      <c r="N156" s="106"/>
      <c r="O156" s="90" t="str">
        <f t="shared" si="29"/>
        <v/>
      </c>
      <c r="P156" s="110"/>
      <c r="Q156" s="97"/>
      <c r="AA156" s="50" t="str">
        <f t="shared" si="32"/>
        <v/>
      </c>
      <c r="AB156" s="73" t="str">
        <f t="shared" si="30"/>
        <v/>
      </c>
    </row>
    <row r="157" spans="1:28" x14ac:dyDescent="0.15">
      <c r="A157" s="32">
        <v>136</v>
      </c>
      <c r="B157" s="5"/>
      <c r="C157" s="51" t="str">
        <f t="shared" si="33"/>
        <v/>
      </c>
      <c r="D157" s="51" t="str">
        <f t="shared" si="34"/>
        <v/>
      </c>
      <c r="E157" s="51"/>
      <c r="F157" s="7"/>
      <c r="G157" s="3"/>
      <c r="H157" s="3"/>
      <c r="I157" s="11" t="str">
        <f t="shared" si="31"/>
        <v/>
      </c>
      <c r="J157" s="3"/>
      <c r="K157" s="3"/>
      <c r="L157" s="51" t="str">
        <f t="shared" si="35"/>
        <v/>
      </c>
      <c r="M157" s="51" t="str">
        <f t="shared" si="36"/>
        <v/>
      </c>
      <c r="N157" s="106"/>
      <c r="O157" s="90" t="str">
        <f t="shared" si="29"/>
        <v/>
      </c>
      <c r="P157" s="110"/>
      <c r="Q157" s="97"/>
      <c r="AA157" s="50" t="str">
        <f t="shared" si="32"/>
        <v/>
      </c>
      <c r="AB157" s="73" t="str">
        <f t="shared" si="30"/>
        <v/>
      </c>
    </row>
    <row r="158" spans="1:28" x14ac:dyDescent="0.15">
      <c r="A158" s="32">
        <v>137</v>
      </c>
      <c r="B158" s="5"/>
      <c r="C158" s="51" t="str">
        <f t="shared" si="33"/>
        <v/>
      </c>
      <c r="D158" s="51" t="str">
        <f t="shared" si="34"/>
        <v/>
      </c>
      <c r="E158" s="51"/>
      <c r="F158" s="7"/>
      <c r="G158" s="3"/>
      <c r="H158" s="3"/>
      <c r="I158" s="11" t="str">
        <f t="shared" si="31"/>
        <v/>
      </c>
      <c r="J158" s="3"/>
      <c r="K158" s="3"/>
      <c r="L158" s="51" t="str">
        <f t="shared" si="35"/>
        <v/>
      </c>
      <c r="M158" s="51" t="str">
        <f t="shared" si="36"/>
        <v/>
      </c>
      <c r="N158" s="106"/>
      <c r="O158" s="90" t="str">
        <f t="shared" si="29"/>
        <v/>
      </c>
      <c r="P158" s="110"/>
      <c r="Q158" s="97"/>
      <c r="AA158" s="50" t="str">
        <f t="shared" si="32"/>
        <v/>
      </c>
      <c r="AB158" s="73" t="str">
        <f t="shared" si="30"/>
        <v/>
      </c>
    </row>
    <row r="159" spans="1:28" x14ac:dyDescent="0.15">
      <c r="A159" s="32">
        <v>138</v>
      </c>
      <c r="B159" s="5"/>
      <c r="C159" s="51" t="str">
        <f t="shared" si="33"/>
        <v/>
      </c>
      <c r="D159" s="51" t="str">
        <f t="shared" si="34"/>
        <v/>
      </c>
      <c r="E159" s="51"/>
      <c r="F159" s="7"/>
      <c r="G159" s="3"/>
      <c r="H159" s="3"/>
      <c r="I159" s="11" t="str">
        <f t="shared" si="31"/>
        <v/>
      </c>
      <c r="J159" s="3"/>
      <c r="K159" s="3"/>
      <c r="L159" s="51" t="str">
        <f t="shared" si="35"/>
        <v/>
      </c>
      <c r="M159" s="51" t="str">
        <f t="shared" si="36"/>
        <v/>
      </c>
      <c r="N159" s="106"/>
      <c r="O159" s="90" t="str">
        <f t="shared" si="29"/>
        <v/>
      </c>
      <c r="P159" s="110"/>
      <c r="Q159" s="97"/>
      <c r="AA159" s="50" t="str">
        <f t="shared" si="32"/>
        <v/>
      </c>
      <c r="AB159" s="73" t="str">
        <f t="shared" si="30"/>
        <v/>
      </c>
    </row>
    <row r="160" spans="1:28" x14ac:dyDescent="0.15">
      <c r="A160" s="32">
        <v>139</v>
      </c>
      <c r="B160" s="5"/>
      <c r="C160" s="51" t="str">
        <f t="shared" si="33"/>
        <v/>
      </c>
      <c r="D160" s="51" t="str">
        <f t="shared" si="34"/>
        <v/>
      </c>
      <c r="E160" s="51"/>
      <c r="F160" s="7"/>
      <c r="G160" s="3"/>
      <c r="H160" s="3"/>
      <c r="I160" s="11" t="str">
        <f t="shared" si="31"/>
        <v/>
      </c>
      <c r="J160" s="3"/>
      <c r="K160" s="3"/>
      <c r="L160" s="51" t="str">
        <f t="shared" si="35"/>
        <v/>
      </c>
      <c r="M160" s="51" t="str">
        <f t="shared" si="36"/>
        <v/>
      </c>
      <c r="N160" s="106"/>
      <c r="O160" s="90" t="str">
        <f t="shared" si="29"/>
        <v/>
      </c>
      <c r="P160" s="110"/>
      <c r="Q160" s="97"/>
      <c r="AA160" s="50" t="str">
        <f t="shared" si="32"/>
        <v/>
      </c>
      <c r="AB160" s="73" t="str">
        <f t="shared" si="30"/>
        <v/>
      </c>
    </row>
    <row r="161" spans="1:28" x14ac:dyDescent="0.15">
      <c r="A161" s="32">
        <v>140</v>
      </c>
      <c r="B161" s="5"/>
      <c r="C161" s="51" t="str">
        <f t="shared" si="33"/>
        <v/>
      </c>
      <c r="D161" s="51" t="str">
        <f t="shared" si="34"/>
        <v/>
      </c>
      <c r="E161" s="51"/>
      <c r="F161" s="7"/>
      <c r="G161" s="3"/>
      <c r="H161" s="3"/>
      <c r="I161" s="11" t="str">
        <f t="shared" si="31"/>
        <v/>
      </c>
      <c r="J161" s="3"/>
      <c r="K161" s="3"/>
      <c r="L161" s="51" t="str">
        <f t="shared" si="35"/>
        <v/>
      </c>
      <c r="M161" s="51" t="str">
        <f t="shared" si="36"/>
        <v/>
      </c>
      <c r="N161" s="106"/>
      <c r="O161" s="90" t="str">
        <f t="shared" si="29"/>
        <v/>
      </c>
      <c r="P161" s="110"/>
      <c r="Q161" s="97"/>
      <c r="AA161" s="50" t="str">
        <f t="shared" si="32"/>
        <v/>
      </c>
      <c r="AB161" s="73" t="str">
        <f t="shared" si="30"/>
        <v/>
      </c>
    </row>
    <row r="162" spans="1:28" x14ac:dyDescent="0.15">
      <c r="A162" s="32">
        <v>141</v>
      </c>
      <c r="B162" s="5"/>
      <c r="C162" s="51" t="str">
        <f t="shared" si="33"/>
        <v/>
      </c>
      <c r="D162" s="51" t="str">
        <f t="shared" si="34"/>
        <v/>
      </c>
      <c r="E162" s="51"/>
      <c r="F162" s="7"/>
      <c r="G162" s="3"/>
      <c r="H162" s="3"/>
      <c r="I162" s="11" t="str">
        <f t="shared" si="31"/>
        <v/>
      </c>
      <c r="J162" s="3"/>
      <c r="K162" s="3"/>
      <c r="L162" s="51" t="str">
        <f t="shared" si="35"/>
        <v/>
      </c>
      <c r="M162" s="51" t="str">
        <f t="shared" si="36"/>
        <v/>
      </c>
      <c r="N162" s="106"/>
      <c r="O162" s="90" t="str">
        <f t="shared" si="29"/>
        <v/>
      </c>
      <c r="P162" s="110"/>
      <c r="Q162" s="97"/>
      <c r="AA162" s="50" t="str">
        <f t="shared" si="32"/>
        <v/>
      </c>
      <c r="AB162" s="73" t="str">
        <f t="shared" si="30"/>
        <v/>
      </c>
    </row>
    <row r="163" spans="1:28" x14ac:dyDescent="0.15">
      <c r="A163" s="32">
        <v>142</v>
      </c>
      <c r="B163" s="5"/>
      <c r="C163" s="51" t="str">
        <f t="shared" si="33"/>
        <v/>
      </c>
      <c r="D163" s="51" t="str">
        <f t="shared" si="34"/>
        <v/>
      </c>
      <c r="E163" s="51"/>
      <c r="F163" s="7"/>
      <c r="G163" s="3"/>
      <c r="H163" s="3"/>
      <c r="I163" s="11" t="str">
        <f t="shared" si="31"/>
        <v/>
      </c>
      <c r="J163" s="3"/>
      <c r="K163" s="3"/>
      <c r="L163" s="51" t="str">
        <f t="shared" si="35"/>
        <v/>
      </c>
      <c r="M163" s="51" t="str">
        <f t="shared" si="36"/>
        <v/>
      </c>
      <c r="N163" s="106"/>
      <c r="O163" s="90" t="str">
        <f t="shared" si="29"/>
        <v/>
      </c>
      <c r="P163" s="110"/>
      <c r="Q163" s="97"/>
      <c r="AA163" s="50" t="str">
        <f t="shared" si="32"/>
        <v/>
      </c>
      <c r="AB163" s="73" t="str">
        <f t="shared" si="30"/>
        <v/>
      </c>
    </row>
    <row r="164" spans="1:28" x14ac:dyDescent="0.15">
      <c r="A164" s="32">
        <v>143</v>
      </c>
      <c r="B164" s="5"/>
      <c r="C164" s="51" t="str">
        <f t="shared" si="33"/>
        <v/>
      </c>
      <c r="D164" s="51" t="str">
        <f t="shared" si="34"/>
        <v/>
      </c>
      <c r="E164" s="51"/>
      <c r="F164" s="7"/>
      <c r="G164" s="3"/>
      <c r="H164" s="3"/>
      <c r="I164" s="11" t="str">
        <f t="shared" si="31"/>
        <v/>
      </c>
      <c r="J164" s="3"/>
      <c r="K164" s="3"/>
      <c r="L164" s="51" t="str">
        <f t="shared" si="35"/>
        <v/>
      </c>
      <c r="M164" s="51" t="str">
        <f t="shared" si="36"/>
        <v/>
      </c>
      <c r="N164" s="106"/>
      <c r="O164" s="90" t="str">
        <f t="shared" si="29"/>
        <v/>
      </c>
      <c r="P164" s="110"/>
      <c r="Q164" s="97"/>
      <c r="AA164" s="50" t="str">
        <f t="shared" si="32"/>
        <v/>
      </c>
      <c r="AB164" s="73" t="str">
        <f t="shared" si="30"/>
        <v/>
      </c>
    </row>
    <row r="165" spans="1:28" x14ac:dyDescent="0.15">
      <c r="A165" s="32">
        <v>144</v>
      </c>
      <c r="B165" s="5"/>
      <c r="C165" s="51" t="str">
        <f t="shared" si="33"/>
        <v/>
      </c>
      <c r="D165" s="51" t="str">
        <f t="shared" si="34"/>
        <v/>
      </c>
      <c r="E165" s="51"/>
      <c r="F165" s="7"/>
      <c r="G165" s="3"/>
      <c r="H165" s="3"/>
      <c r="I165" s="11" t="str">
        <f t="shared" si="31"/>
        <v/>
      </c>
      <c r="J165" s="3"/>
      <c r="K165" s="3"/>
      <c r="L165" s="51" t="str">
        <f t="shared" si="35"/>
        <v/>
      </c>
      <c r="M165" s="51" t="str">
        <f t="shared" si="36"/>
        <v/>
      </c>
      <c r="N165" s="106"/>
      <c r="O165" s="90" t="str">
        <f t="shared" si="29"/>
        <v/>
      </c>
      <c r="P165" s="110"/>
      <c r="Q165" s="97"/>
      <c r="AA165" s="50" t="str">
        <f t="shared" si="32"/>
        <v/>
      </c>
      <c r="AB165" s="73" t="str">
        <f t="shared" si="30"/>
        <v/>
      </c>
    </row>
    <row r="166" spans="1:28" x14ac:dyDescent="0.15">
      <c r="A166" s="32">
        <v>145</v>
      </c>
      <c r="B166" s="5"/>
      <c r="C166" s="51" t="str">
        <f t="shared" si="33"/>
        <v/>
      </c>
      <c r="D166" s="51" t="str">
        <f t="shared" si="34"/>
        <v/>
      </c>
      <c r="E166" s="51"/>
      <c r="F166" s="7"/>
      <c r="G166" s="3"/>
      <c r="H166" s="3"/>
      <c r="I166" s="11" t="str">
        <f t="shared" si="31"/>
        <v/>
      </c>
      <c r="J166" s="3"/>
      <c r="K166" s="3"/>
      <c r="L166" s="51" t="str">
        <f t="shared" si="35"/>
        <v/>
      </c>
      <c r="M166" s="51" t="str">
        <f t="shared" si="36"/>
        <v/>
      </c>
      <c r="N166" s="106"/>
      <c r="O166" s="90" t="str">
        <f t="shared" si="29"/>
        <v/>
      </c>
      <c r="P166" s="110"/>
      <c r="Q166" s="97"/>
      <c r="AA166" s="50" t="str">
        <f t="shared" si="32"/>
        <v/>
      </c>
      <c r="AB166" s="73" t="str">
        <f t="shared" si="30"/>
        <v/>
      </c>
    </row>
    <row r="167" spans="1:28" x14ac:dyDescent="0.15">
      <c r="A167" s="32">
        <v>146</v>
      </c>
      <c r="B167" s="5"/>
      <c r="C167" s="51" t="str">
        <f t="shared" si="33"/>
        <v/>
      </c>
      <c r="D167" s="51" t="str">
        <f t="shared" si="34"/>
        <v/>
      </c>
      <c r="E167" s="51"/>
      <c r="F167" s="7"/>
      <c r="G167" s="3"/>
      <c r="H167" s="3"/>
      <c r="I167" s="11" t="str">
        <f t="shared" si="31"/>
        <v/>
      </c>
      <c r="J167" s="3"/>
      <c r="K167" s="3"/>
      <c r="L167" s="51" t="str">
        <f t="shared" si="35"/>
        <v/>
      </c>
      <c r="M167" s="51" t="str">
        <f t="shared" si="36"/>
        <v/>
      </c>
      <c r="N167" s="106"/>
      <c r="O167" s="90" t="str">
        <f t="shared" si="29"/>
        <v/>
      </c>
      <c r="P167" s="110"/>
      <c r="Q167" s="97"/>
      <c r="AA167" s="50" t="str">
        <f t="shared" si="32"/>
        <v/>
      </c>
      <c r="AB167" s="73" t="str">
        <f t="shared" si="30"/>
        <v/>
      </c>
    </row>
    <row r="168" spans="1:28" x14ac:dyDescent="0.15">
      <c r="A168" s="32">
        <v>147</v>
      </c>
      <c r="B168" s="5"/>
      <c r="C168" s="51" t="str">
        <f t="shared" si="33"/>
        <v/>
      </c>
      <c r="D168" s="51" t="str">
        <f t="shared" si="34"/>
        <v/>
      </c>
      <c r="E168" s="51"/>
      <c r="F168" s="7"/>
      <c r="G168" s="3"/>
      <c r="H168" s="3"/>
      <c r="I168" s="11" t="str">
        <f t="shared" si="31"/>
        <v/>
      </c>
      <c r="J168" s="3"/>
      <c r="K168" s="3"/>
      <c r="L168" s="51" t="str">
        <f t="shared" si="35"/>
        <v/>
      </c>
      <c r="M168" s="51" t="str">
        <f t="shared" si="36"/>
        <v/>
      </c>
      <c r="N168" s="106"/>
      <c r="O168" s="90" t="str">
        <f t="shared" si="29"/>
        <v/>
      </c>
      <c r="P168" s="110"/>
      <c r="Q168" s="97"/>
      <c r="AA168" s="50" t="str">
        <f t="shared" si="32"/>
        <v/>
      </c>
      <c r="AB168" s="73" t="str">
        <f t="shared" si="30"/>
        <v/>
      </c>
    </row>
    <row r="169" spans="1:28" x14ac:dyDescent="0.15">
      <c r="A169" s="32">
        <v>148</v>
      </c>
      <c r="B169" s="5"/>
      <c r="C169" s="51" t="str">
        <f t="shared" si="33"/>
        <v/>
      </c>
      <c r="D169" s="51" t="str">
        <f t="shared" si="34"/>
        <v/>
      </c>
      <c r="E169" s="51"/>
      <c r="F169" s="7"/>
      <c r="G169" s="3"/>
      <c r="H169" s="3"/>
      <c r="I169" s="11" t="str">
        <f t="shared" si="31"/>
        <v/>
      </c>
      <c r="J169" s="3"/>
      <c r="K169" s="3"/>
      <c r="L169" s="51" t="str">
        <f t="shared" si="35"/>
        <v/>
      </c>
      <c r="M169" s="51" t="str">
        <f t="shared" si="36"/>
        <v/>
      </c>
      <c r="N169" s="106"/>
      <c r="O169" s="90" t="str">
        <f t="shared" si="29"/>
        <v/>
      </c>
      <c r="P169" s="110"/>
      <c r="Q169" s="97"/>
      <c r="AA169" s="50" t="str">
        <f t="shared" si="32"/>
        <v/>
      </c>
      <c r="AB169" s="73" t="str">
        <f t="shared" si="30"/>
        <v/>
      </c>
    </row>
    <row r="170" spans="1:28" x14ac:dyDescent="0.15">
      <c r="A170" s="32">
        <v>149</v>
      </c>
      <c r="B170" s="5"/>
      <c r="C170" s="51" t="str">
        <f t="shared" si="33"/>
        <v/>
      </c>
      <c r="D170" s="51" t="str">
        <f t="shared" si="34"/>
        <v/>
      </c>
      <c r="E170" s="51"/>
      <c r="F170" s="7"/>
      <c r="G170" s="3"/>
      <c r="H170" s="3"/>
      <c r="I170" s="11" t="str">
        <f t="shared" si="31"/>
        <v/>
      </c>
      <c r="J170" s="3"/>
      <c r="K170" s="3"/>
      <c r="L170" s="51" t="str">
        <f t="shared" si="35"/>
        <v/>
      </c>
      <c r="M170" s="51" t="str">
        <f t="shared" si="36"/>
        <v/>
      </c>
      <c r="N170" s="106"/>
      <c r="O170" s="90" t="str">
        <f t="shared" si="29"/>
        <v/>
      </c>
      <c r="P170" s="110"/>
      <c r="Q170" s="97"/>
      <c r="AA170" s="50" t="str">
        <f t="shared" si="32"/>
        <v/>
      </c>
      <c r="AB170" s="73" t="str">
        <f t="shared" si="30"/>
        <v/>
      </c>
    </row>
    <row r="171" spans="1:28" ht="14.25" thickBot="1" x14ac:dyDescent="0.2">
      <c r="A171" s="32">
        <v>150</v>
      </c>
      <c r="B171" s="6"/>
      <c r="C171" s="69" t="str">
        <f t="shared" si="33"/>
        <v/>
      </c>
      <c r="D171" s="69" t="str">
        <f t="shared" si="34"/>
        <v/>
      </c>
      <c r="E171" s="69"/>
      <c r="F171" s="8"/>
      <c r="G171" s="4"/>
      <c r="H171" s="4"/>
      <c r="I171" s="12" t="str">
        <f t="shared" si="31"/>
        <v/>
      </c>
      <c r="J171" s="4"/>
      <c r="K171" s="4"/>
      <c r="L171" s="69" t="str">
        <f t="shared" si="35"/>
        <v/>
      </c>
      <c r="M171" s="69" t="str">
        <f t="shared" si="36"/>
        <v/>
      </c>
      <c r="N171" s="107"/>
      <c r="O171" s="94" t="str">
        <f t="shared" si="29"/>
        <v/>
      </c>
      <c r="P171" s="111"/>
      <c r="Q171" s="98"/>
      <c r="AA171" s="50" t="str">
        <f t="shared" si="32"/>
        <v/>
      </c>
      <c r="AB171" s="73" t="str">
        <f t="shared" si="30"/>
        <v/>
      </c>
    </row>
    <row r="172" spans="1:28" x14ac:dyDescent="0.15">
      <c r="A172" s="32"/>
      <c r="B172" s="74"/>
      <c r="C172" s="34"/>
      <c r="D172" s="34"/>
      <c r="E172" s="34"/>
      <c r="F172" s="75"/>
      <c r="G172" s="74"/>
      <c r="H172" s="74"/>
      <c r="I172" s="74"/>
      <c r="J172" s="74"/>
      <c r="K172" s="74"/>
      <c r="L172" s="34"/>
      <c r="M172" s="34"/>
      <c r="N172" s="76"/>
      <c r="O172" s="39"/>
      <c r="AA172" s="50"/>
      <c r="AB172" s="62"/>
    </row>
    <row r="173" spans="1:28" hidden="1" x14ac:dyDescent="0.15">
      <c r="A173" s="32"/>
      <c r="B173" s="74"/>
      <c r="C173" s="34"/>
      <c r="D173" s="34"/>
      <c r="E173" s="34"/>
      <c r="F173" s="75"/>
      <c r="G173" s="74"/>
      <c r="H173" s="74"/>
      <c r="I173" s="74"/>
      <c r="J173" s="74"/>
      <c r="K173" s="74"/>
      <c r="L173" s="34"/>
      <c r="M173" s="34"/>
      <c r="N173" s="76"/>
      <c r="O173" s="39"/>
      <c r="AA173" s="50"/>
      <c r="AB173" s="62"/>
    </row>
    <row r="174" spans="1:28" hidden="1" x14ac:dyDescent="0.15">
      <c r="AA174" s="50"/>
      <c r="AB174" s="62"/>
    </row>
    <row r="175" spans="1:28" hidden="1" x14ac:dyDescent="0.15">
      <c r="F175" s="57"/>
      <c r="AA175" s="50"/>
      <c r="AB175" s="62"/>
    </row>
    <row r="176" spans="1:28" hidden="1" x14ac:dyDescent="0.15">
      <c r="F176" s="57" t="s">
        <v>69</v>
      </c>
      <c r="AA176" s="70"/>
    </row>
    <row r="177" spans="26:27" hidden="1" x14ac:dyDescent="0.15">
      <c r="Z177" s="71" t="s">
        <v>52</v>
      </c>
      <c r="AA177" s="70">
        <f>COUNTIF($AA$22:$AA$171,"中")</f>
        <v>0</v>
      </c>
    </row>
    <row r="178" spans="26:27" hidden="1" x14ac:dyDescent="0.15">
      <c r="Z178" t="s">
        <v>53</v>
      </c>
      <c r="AA178" s="70">
        <f>SUM(AA179:AA182)</f>
        <v>0</v>
      </c>
    </row>
    <row r="179" spans="26:27" hidden="1" x14ac:dyDescent="0.15">
      <c r="Z179" s="71" t="s">
        <v>62</v>
      </c>
      <c r="AA179" t="str">
        <f>IF(COUNTIF($B$22:$B$173,14)=0,"",1)</f>
        <v/>
      </c>
    </row>
    <row r="180" spans="26:27" hidden="1" x14ac:dyDescent="0.15">
      <c r="Z180" s="71" t="s">
        <v>61</v>
      </c>
      <c r="AA180" t="str">
        <f>IF(COUNTIF($B$22:$B$173,15)=0,"",1)</f>
        <v/>
      </c>
    </row>
    <row r="181" spans="26:27" hidden="1" x14ac:dyDescent="0.15">
      <c r="Z181" s="71" t="s">
        <v>64</v>
      </c>
      <c r="AA181" t="str">
        <f>IF(COUNTIF($B$22:$B$173,29)=0,"",1)</f>
        <v/>
      </c>
    </row>
    <row r="182" spans="26:27" hidden="1" x14ac:dyDescent="0.15">
      <c r="Z182" s="71" t="s">
        <v>63</v>
      </c>
      <c r="AA182" t="str">
        <f>IF(COUNTIF($B$22:$B$173,30)=0,"",1)</f>
        <v/>
      </c>
    </row>
    <row r="184" spans="26:27" hidden="1" x14ac:dyDescent="0.15">
      <c r="AA184" t="str">
        <f>IF(COUNTIF($B$24:$B$173,50)=0,"",1)</f>
        <v/>
      </c>
    </row>
  </sheetData>
  <sheetProtection algorithmName="SHA-512" hashValue="zP7eQqbxMZWgC71m+Fk7grZeKuQHh5Xggh69CQRDXoKWvUNbSljIQmC39ejxEXYqy1of6iLlaUkVW3Ji/DJLYQ==" saltValue="dVk806CFATLHkeZebxz65Q==" spinCount="100000" sheet="1" objects="1" scenarios="1"/>
  <mergeCells count="28">
    <mergeCell ref="Q13:Q18"/>
    <mergeCell ref="D5:H6"/>
    <mergeCell ref="J5:J6"/>
    <mergeCell ref="C5:C6"/>
    <mergeCell ref="D4:K4"/>
    <mergeCell ref="J7:K7"/>
    <mergeCell ref="P13:P18"/>
    <mergeCell ref="D8:G8"/>
    <mergeCell ref="J8:K8"/>
    <mergeCell ref="C14:G16"/>
    <mergeCell ref="M5:M6"/>
    <mergeCell ref="N5:Q6"/>
    <mergeCell ref="N4:Q4"/>
    <mergeCell ref="B14:B16"/>
    <mergeCell ref="J14:K14"/>
    <mergeCell ref="J15:K15"/>
    <mergeCell ref="J9:K9"/>
    <mergeCell ref="E9:H9"/>
    <mergeCell ref="E10:H10"/>
    <mergeCell ref="C12:D12"/>
    <mergeCell ref="E12:G12"/>
    <mergeCell ref="J12:K12"/>
    <mergeCell ref="D3:K3"/>
    <mergeCell ref="C11:D11"/>
    <mergeCell ref="E11:G11"/>
    <mergeCell ref="J11:K11"/>
    <mergeCell ref="D7:G7"/>
    <mergeCell ref="C10:D10"/>
  </mergeCells>
  <phoneticPr fontId="1"/>
  <conditionalFormatting sqref="B22:N173">
    <cfRule type="expression" dxfId="12" priority="25">
      <formula>$B22&gt;15</formula>
    </cfRule>
  </conditionalFormatting>
  <conditionalFormatting sqref="O21:O171">
    <cfRule type="cellIs" dxfId="11" priority="24" stopIfTrue="1" operator="equal">
      <formula>"NG"</formula>
    </cfRule>
  </conditionalFormatting>
  <conditionalFormatting sqref="O21:O173">
    <cfRule type="cellIs" dxfId="10" priority="3" stopIfTrue="1" operator="equal">
      <formula>"OK"</formula>
    </cfRule>
  </conditionalFormatting>
  <conditionalFormatting sqref="P20:P171">
    <cfRule type="expression" dxfId="9" priority="1" stopIfTrue="1">
      <formula>$D$4="中学校"</formula>
    </cfRule>
  </conditionalFormatting>
  <conditionalFormatting sqref="Q22:Q171">
    <cfRule type="expression" dxfId="8" priority="2" stopIfTrue="1">
      <formula>$AB22="NG"</formula>
    </cfRule>
  </conditionalFormatting>
  <conditionalFormatting sqref="S26:U35">
    <cfRule type="expression" dxfId="7" priority="15" stopIfTrue="1">
      <formula>$W26&gt;2</formula>
    </cfRule>
  </conditionalFormatting>
  <conditionalFormatting sqref="S38:U38">
    <cfRule type="expression" dxfId="6" priority="14" stopIfTrue="1">
      <formula>$W38&gt;2</formula>
    </cfRule>
  </conditionalFormatting>
  <conditionalFormatting sqref="S39:U40">
    <cfRule type="expression" dxfId="5" priority="8" stopIfTrue="1">
      <formula>$Z39="人数異常"</formula>
    </cfRule>
  </conditionalFormatting>
  <conditionalFormatting sqref="S45:U52">
    <cfRule type="expression" dxfId="4" priority="5" stopIfTrue="1">
      <formula>$W45&gt;2</formula>
    </cfRule>
  </conditionalFormatting>
  <conditionalFormatting sqref="S53:U54">
    <cfRule type="expression" dxfId="3" priority="7" stopIfTrue="1">
      <formula>$Z53="人数異常"</formula>
    </cfRule>
  </conditionalFormatting>
  <conditionalFormatting sqref="Z26:Z35">
    <cfRule type="expression" dxfId="2" priority="13" stopIfTrue="1">
      <formula>$W26&gt;2</formula>
    </cfRule>
  </conditionalFormatting>
  <conditionalFormatting sqref="Z38">
    <cfRule type="expression" dxfId="1" priority="12" stopIfTrue="1">
      <formula>$W38&gt;2</formula>
    </cfRule>
  </conditionalFormatting>
  <conditionalFormatting sqref="Z45:Z52">
    <cfRule type="expression" dxfId="0" priority="4" stopIfTrue="1">
      <formula>$W45&gt;2</formula>
    </cfRule>
  </conditionalFormatting>
  <dataValidations count="11">
    <dataValidation imeMode="halfKatakana" allowBlank="1" showInputMessage="1" showErrorMessage="1" sqref="E9:I9 J22:J173" xr:uid="{00000000-0002-0000-0100-000000000000}"/>
    <dataValidation type="list" showInputMessage="1" showErrorMessage="1" sqref="F22:F173" xr:uid="{00000000-0002-0000-0100-000001000000}">
      <formula1>$F$175:$F$176</formula1>
    </dataValidation>
    <dataValidation type="whole" imeMode="halfAlpha" allowBlank="1" showInputMessage="1" showErrorMessage="1" sqref="B172:B173" xr:uid="{00000000-0002-0000-0100-000002000000}">
      <formula1>1</formula1>
      <formula2>26</formula2>
    </dataValidation>
    <dataValidation type="decimal" imeMode="halfAlpha" allowBlank="1" showInputMessage="1" showErrorMessage="1" sqref="N22:N173" xr:uid="{00000000-0002-0000-0100-000003000000}">
      <formula1>0</formula1>
      <formula2>120</formula2>
    </dataValidation>
    <dataValidation imeMode="halfAlpha" allowBlank="1" showInputMessage="1" showErrorMessage="1" sqref="G22:G173 D8 H8:I8" xr:uid="{00000000-0002-0000-0100-000004000000}"/>
    <dataValidation imeMode="fullAlpha" allowBlank="1" showInputMessage="1" showErrorMessage="1" sqref="K22:K173" xr:uid="{00000000-0002-0000-0100-000005000000}"/>
    <dataValidation type="list" allowBlank="1" showInputMessage="1" showErrorMessage="1" sqref="B14" xr:uid="{00000000-0002-0000-0100-000006000000}">
      <formula1>",○"</formula1>
    </dataValidation>
    <dataValidation type="whole" imeMode="halfAlpha" allowBlank="1" showInputMessage="1" showErrorMessage="1" sqref="B22:B171" xr:uid="{00000000-0002-0000-0100-000007000000}">
      <formula1>1</formula1>
      <formula2>30</formula2>
    </dataValidation>
    <dataValidation type="list" imeMode="halfAlpha" allowBlank="1" showInputMessage="1" showErrorMessage="1" sqref="J8:K8" xr:uid="{00000000-0002-0000-0100-000008000000}">
      <formula1>"""教員"",""ｸﾗﾌﾞﾁｰﾑ代表者"",""外部指導員"""</formula1>
    </dataValidation>
    <dataValidation type="list" allowBlank="1" showInputMessage="1" showErrorMessage="1" sqref="Q21:Q171" xr:uid="{00000000-0002-0000-0100-000009000000}">
      <formula1>"○"</formula1>
    </dataValidation>
    <dataValidation type="list" allowBlank="1" showInputMessage="1" showErrorMessage="1" sqref="D4:K4" xr:uid="{00000000-0002-0000-0100-00000A000000}">
      <formula1>"中学校,クラブチーム"</formula1>
    </dataValidation>
  </dataValidations>
  <pageMargins left="0.59055118110236227" right="0.59055118110236227" top="0.19685039370078741" bottom="0.19685039370078741" header="0.19685039370078741" footer="0.19685039370078741"/>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入力上の注意事項</vt:lpstr>
      <vt:lpstr>申込書</vt:lpstr>
      <vt:lpstr>申込書!Print_Area</vt:lpstr>
      <vt:lpstr>申込書!Print_Titles</vt:lpstr>
    </vt:vector>
  </TitlesOfParts>
  <Company>静岡市教育委員会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静岡市教育委員会</dc:creator>
  <cp:lastModifiedBy>三井　優</cp:lastModifiedBy>
  <cp:lastPrinted>2024-06-10T12:42:36Z</cp:lastPrinted>
  <dcterms:created xsi:type="dcterms:W3CDTF">2015-05-27T05:31:03Z</dcterms:created>
  <dcterms:modified xsi:type="dcterms:W3CDTF">2025-05-07T03:17:03Z</dcterms:modified>
</cp:coreProperties>
</file>